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https://centriukas-my.sharepoint.com/personal/rolanda_adliene_centropol_lt/Documents/Desktop(1)/"/>
    </mc:Choice>
  </mc:AlternateContent>
  <xr:revisionPtr revIDLastSave="942" documentId="8_{70C4C5DC-5C42-4938-BFFF-406CB6FDBFC1}" xr6:coauthVersionLast="47" xr6:coauthVersionMax="47" xr10:uidLastSave="{DAE27341-7FD5-4714-BF24-39106B509183}"/>
  <bookViews>
    <workbookView xWindow="-120" yWindow="-120" windowWidth="29040" windowHeight="15720" xr2:uid="{37F09EC0-0169-42A8-B657-CD643E309A00}"/>
  </bookViews>
  <sheets>
    <sheet name="2025 M." sheetId="1" r:id="rId1"/>
  </sheets>
  <definedNames>
    <definedName name="_xlnm._FilterDatabase" localSheetId="0" hidden="1">'2025 M.'!$A$9:$L$441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441" i="1" l="1"/>
  <c r="E440" i="1"/>
  <c r="E385" i="1"/>
  <c r="E384" i="1"/>
  <c r="D152" i="1" l="1"/>
  <c r="E151" i="1"/>
  <c r="E150" i="1"/>
  <c r="E149" i="1"/>
  <c r="E148" i="1"/>
  <c r="E331" i="1" l="1"/>
  <c r="E332" i="1"/>
  <c r="E333" i="1"/>
  <c r="E334" i="1"/>
  <c r="E335" i="1"/>
  <c r="E336" i="1"/>
  <c r="E337" i="1"/>
  <c r="E174" i="1" l="1"/>
  <c r="E173" i="1"/>
  <c r="E172" i="1"/>
  <c r="E109" i="1" l="1"/>
  <c r="D88" i="1"/>
  <c r="E87" i="1"/>
  <c r="E85" i="1"/>
  <c r="E84" i="1"/>
  <c r="E75" i="1"/>
  <c r="E64" i="1"/>
  <c r="E246" i="1" l="1"/>
  <c r="E395" i="1"/>
  <c r="E394" i="1"/>
  <c r="E393" i="1"/>
  <c r="E430" i="1"/>
  <c r="E431" i="1"/>
  <c r="E432" i="1"/>
  <c r="E433" i="1"/>
  <c r="E434" i="1"/>
  <c r="E435" i="1"/>
  <c r="E436" i="1"/>
  <c r="E437" i="1"/>
  <c r="E438" i="1"/>
  <c r="E439" i="1"/>
  <c r="E389" i="1"/>
  <c r="E390" i="1"/>
  <c r="E391" i="1"/>
  <c r="E392" i="1"/>
  <c r="E396" i="1"/>
  <c r="E397" i="1"/>
  <c r="E398" i="1"/>
  <c r="E399" i="1"/>
  <c r="E400" i="1"/>
  <c r="E401" i="1"/>
  <c r="E402" i="1"/>
  <c r="E403" i="1"/>
  <c r="E404" i="1"/>
  <c r="E405" i="1"/>
  <c r="E406" i="1"/>
  <c r="E407" i="1"/>
  <c r="E408" i="1"/>
  <c r="E409" i="1"/>
  <c r="E410" i="1"/>
  <c r="E411" i="1"/>
  <c r="E412" i="1"/>
  <c r="E413" i="1"/>
  <c r="E414" i="1"/>
  <c r="E415" i="1"/>
  <c r="E416" i="1"/>
  <c r="E417" i="1"/>
  <c r="E418" i="1"/>
  <c r="E419" i="1"/>
  <c r="E420" i="1"/>
  <c r="E421" i="1"/>
  <c r="E422" i="1"/>
  <c r="E423" i="1"/>
  <c r="E424" i="1"/>
  <c r="E425" i="1"/>
  <c r="E426" i="1"/>
  <c r="E427" i="1"/>
  <c r="E428" i="1"/>
  <c r="E429" i="1"/>
  <c r="E388" i="1"/>
  <c r="D386" i="1"/>
  <c r="E273" i="1"/>
  <c r="E274" i="1"/>
  <c r="E275" i="1"/>
  <c r="E276" i="1"/>
  <c r="E277" i="1"/>
  <c r="E278" i="1"/>
  <c r="E279" i="1"/>
  <c r="E280" i="1"/>
  <c r="E281" i="1"/>
  <c r="E282" i="1"/>
  <c r="E283" i="1"/>
  <c r="E284" i="1"/>
  <c r="E285" i="1"/>
  <c r="E286" i="1"/>
  <c r="E287" i="1"/>
  <c r="E288" i="1"/>
  <c r="E289" i="1"/>
  <c r="E290" i="1"/>
  <c r="E291" i="1"/>
  <c r="E292" i="1"/>
  <c r="E293" i="1"/>
  <c r="E294" i="1"/>
  <c r="E295" i="1"/>
  <c r="E296" i="1"/>
  <c r="E297" i="1"/>
  <c r="E298" i="1"/>
  <c r="E299" i="1"/>
  <c r="E300" i="1"/>
  <c r="E301" i="1"/>
  <c r="E302" i="1"/>
  <c r="E303" i="1"/>
  <c r="E304" i="1"/>
  <c r="E305" i="1"/>
  <c r="E306" i="1"/>
  <c r="E307" i="1"/>
  <c r="E308" i="1"/>
  <c r="E309" i="1"/>
  <c r="E310" i="1"/>
  <c r="E311" i="1"/>
  <c r="E312" i="1"/>
  <c r="E313" i="1"/>
  <c r="E314" i="1"/>
  <c r="E315" i="1"/>
  <c r="E316" i="1"/>
  <c r="E317" i="1"/>
  <c r="E318" i="1"/>
  <c r="E319" i="1"/>
  <c r="E320" i="1"/>
  <c r="E321" i="1"/>
  <c r="E322" i="1"/>
  <c r="E323" i="1"/>
  <c r="E324" i="1"/>
  <c r="E325" i="1"/>
  <c r="E326" i="1"/>
  <c r="E327" i="1"/>
  <c r="E328" i="1"/>
  <c r="E330" i="1"/>
  <c r="E339" i="1"/>
  <c r="E340" i="1"/>
  <c r="E341" i="1"/>
  <c r="E342" i="1"/>
  <c r="E343" i="1"/>
  <c r="E344" i="1"/>
  <c r="E345" i="1"/>
  <c r="E346" i="1"/>
  <c r="E347" i="1"/>
  <c r="E348" i="1"/>
  <c r="E349" i="1"/>
  <c r="E350" i="1"/>
  <c r="E351" i="1"/>
  <c r="E352" i="1"/>
  <c r="E353" i="1"/>
  <c r="E354" i="1"/>
  <c r="E355" i="1"/>
  <c r="E356" i="1"/>
  <c r="E357" i="1"/>
  <c r="E358" i="1"/>
  <c r="E359" i="1"/>
  <c r="E360" i="1"/>
  <c r="E361" i="1"/>
  <c r="E362" i="1"/>
  <c r="E363" i="1"/>
  <c r="E364" i="1"/>
  <c r="E365" i="1"/>
  <c r="E366" i="1"/>
  <c r="E367" i="1"/>
  <c r="E368" i="1"/>
  <c r="E369" i="1"/>
  <c r="E370" i="1"/>
  <c r="E371" i="1"/>
  <c r="E372" i="1"/>
  <c r="E373" i="1"/>
  <c r="E374" i="1"/>
  <c r="E375" i="1"/>
  <c r="E376" i="1"/>
  <c r="E377" i="1"/>
  <c r="E378" i="1"/>
  <c r="E379" i="1"/>
  <c r="E380" i="1"/>
  <c r="E381" i="1"/>
  <c r="E382" i="1"/>
  <c r="E383" i="1"/>
  <c r="E272" i="1"/>
  <c r="D270" i="1"/>
  <c r="E267" i="1"/>
  <c r="E268" i="1"/>
  <c r="E269" i="1"/>
  <c r="E266" i="1"/>
  <c r="D264" i="1"/>
  <c r="E250" i="1"/>
  <c r="E251" i="1"/>
  <c r="E252" i="1"/>
  <c r="E253" i="1"/>
  <c r="E254" i="1"/>
  <c r="E255" i="1"/>
  <c r="E256" i="1"/>
  <c r="E257" i="1"/>
  <c r="E258" i="1"/>
  <c r="E259" i="1"/>
  <c r="E260" i="1"/>
  <c r="E261" i="1"/>
  <c r="E262" i="1"/>
  <c r="E263" i="1"/>
  <c r="E249" i="1"/>
  <c r="D247" i="1"/>
  <c r="E245" i="1"/>
  <c r="D243" i="1"/>
  <c r="E239" i="1"/>
  <c r="E240" i="1"/>
  <c r="E241" i="1"/>
  <c r="E242" i="1"/>
  <c r="E238" i="1"/>
  <c r="D236" i="1"/>
  <c r="E233" i="1"/>
  <c r="E234" i="1"/>
  <c r="E235" i="1"/>
  <c r="E232" i="1"/>
  <c r="D230" i="1"/>
  <c r="E218" i="1"/>
  <c r="E219" i="1"/>
  <c r="E220" i="1"/>
  <c r="E221" i="1"/>
  <c r="E222" i="1"/>
  <c r="E223" i="1"/>
  <c r="E224" i="1"/>
  <c r="E225" i="1"/>
  <c r="E226" i="1"/>
  <c r="E227" i="1"/>
  <c r="E228" i="1"/>
  <c r="E229" i="1"/>
  <c r="E217" i="1"/>
  <c r="D215" i="1"/>
  <c r="E199" i="1"/>
  <c r="E200" i="1"/>
  <c r="E201" i="1"/>
  <c r="E202" i="1"/>
  <c r="E203" i="1"/>
  <c r="E204" i="1"/>
  <c r="E205" i="1"/>
  <c r="E206" i="1"/>
  <c r="E207" i="1"/>
  <c r="E208" i="1"/>
  <c r="E209" i="1"/>
  <c r="E210" i="1"/>
  <c r="E211" i="1"/>
  <c r="E212" i="1"/>
  <c r="E213" i="1"/>
  <c r="E214" i="1"/>
  <c r="E198" i="1"/>
  <c r="D196" i="1"/>
  <c r="E195" i="1"/>
  <c r="E196" i="1" s="1"/>
  <c r="D193" i="1"/>
  <c r="E180" i="1"/>
  <c r="E181" i="1"/>
  <c r="E182" i="1"/>
  <c r="E183" i="1"/>
  <c r="E184" i="1"/>
  <c r="E185" i="1"/>
  <c r="E186" i="1"/>
  <c r="E187" i="1"/>
  <c r="E188" i="1"/>
  <c r="E189" i="1"/>
  <c r="E190" i="1"/>
  <c r="E191" i="1"/>
  <c r="E192" i="1"/>
  <c r="E179" i="1"/>
  <c r="D177" i="1"/>
  <c r="E175" i="1"/>
  <c r="E176" i="1"/>
  <c r="E171" i="1"/>
  <c r="D169" i="1"/>
  <c r="E165" i="1"/>
  <c r="E166" i="1"/>
  <c r="E167" i="1"/>
  <c r="E168" i="1"/>
  <c r="D163" i="1"/>
  <c r="E154" i="1"/>
  <c r="E155" i="1"/>
  <c r="E156" i="1"/>
  <c r="E157" i="1"/>
  <c r="E158" i="1"/>
  <c r="E159" i="1"/>
  <c r="E160" i="1"/>
  <c r="E161" i="1"/>
  <c r="E162" i="1"/>
  <c r="E130" i="1"/>
  <c r="E131" i="1"/>
  <c r="E132" i="1"/>
  <c r="E133" i="1"/>
  <c r="E134" i="1"/>
  <c r="E135" i="1"/>
  <c r="E136" i="1"/>
  <c r="E137" i="1"/>
  <c r="E138" i="1"/>
  <c r="E139" i="1"/>
  <c r="E140" i="1"/>
  <c r="E141" i="1"/>
  <c r="E142" i="1"/>
  <c r="E143" i="1"/>
  <c r="E144" i="1"/>
  <c r="E145" i="1"/>
  <c r="E146" i="1"/>
  <c r="E147" i="1"/>
  <c r="E129" i="1"/>
  <c r="D127" i="1"/>
  <c r="E116" i="1"/>
  <c r="E117" i="1"/>
  <c r="E118" i="1"/>
  <c r="E119" i="1"/>
  <c r="E120" i="1"/>
  <c r="E121" i="1"/>
  <c r="E122" i="1"/>
  <c r="E123" i="1"/>
  <c r="E124" i="1"/>
  <c r="E125" i="1"/>
  <c r="E126" i="1"/>
  <c r="E115" i="1"/>
  <c r="D113" i="1"/>
  <c r="E100" i="1"/>
  <c r="E101" i="1"/>
  <c r="E102" i="1"/>
  <c r="E103" i="1"/>
  <c r="E104" i="1"/>
  <c r="E105" i="1"/>
  <c r="E106" i="1"/>
  <c r="E107" i="1"/>
  <c r="E108" i="1"/>
  <c r="E110" i="1"/>
  <c r="E111" i="1"/>
  <c r="E112" i="1"/>
  <c r="E99" i="1"/>
  <c r="D97" i="1"/>
  <c r="E91" i="1"/>
  <c r="E92" i="1"/>
  <c r="E93" i="1"/>
  <c r="E94" i="1"/>
  <c r="E95" i="1"/>
  <c r="E96" i="1"/>
  <c r="E90" i="1"/>
  <c r="E60" i="1"/>
  <c r="E61" i="1"/>
  <c r="E62" i="1"/>
  <c r="E63" i="1"/>
  <c r="E65" i="1"/>
  <c r="E66" i="1"/>
  <c r="E67" i="1"/>
  <c r="E68" i="1"/>
  <c r="E69" i="1"/>
  <c r="E70" i="1"/>
  <c r="E71" i="1"/>
  <c r="E72" i="1"/>
  <c r="E73" i="1"/>
  <c r="E74" i="1"/>
  <c r="E76" i="1"/>
  <c r="E77" i="1"/>
  <c r="E78" i="1"/>
  <c r="E79" i="1"/>
  <c r="E80" i="1"/>
  <c r="E81" i="1"/>
  <c r="E82" i="1"/>
  <c r="E83" i="1"/>
  <c r="E86" i="1"/>
  <c r="E59" i="1"/>
  <c r="D57" i="1"/>
  <c r="E45" i="1"/>
  <c r="E46" i="1"/>
  <c r="E47" i="1"/>
  <c r="E48" i="1"/>
  <c r="E49" i="1"/>
  <c r="E50" i="1"/>
  <c r="E51" i="1"/>
  <c r="E52" i="1"/>
  <c r="E53" i="1"/>
  <c r="E54" i="1"/>
  <c r="E55" i="1"/>
  <c r="E56" i="1"/>
  <c r="E44" i="1"/>
  <c r="D42" i="1"/>
  <c r="E41" i="1"/>
  <c r="E36" i="1"/>
  <c r="E37" i="1"/>
  <c r="E38" i="1"/>
  <c r="E39" i="1"/>
  <c r="E40" i="1"/>
  <c r="E35" i="1"/>
  <c r="E34" i="1"/>
  <c r="D32" i="1"/>
  <c r="E25" i="1"/>
  <c r="E26" i="1"/>
  <c r="E27" i="1"/>
  <c r="E28" i="1"/>
  <c r="E29" i="1"/>
  <c r="E30" i="1"/>
  <c r="E31" i="1"/>
  <c r="E24" i="1"/>
  <c r="E23" i="1"/>
  <c r="D21" i="1"/>
  <c r="E15" i="1"/>
  <c r="E16" i="1"/>
  <c r="E17" i="1"/>
  <c r="E18" i="1"/>
  <c r="E19" i="1"/>
  <c r="E20" i="1"/>
  <c r="E14" i="1"/>
  <c r="E12" i="1"/>
  <c r="E11" i="1"/>
  <c r="E441" i="1" l="1"/>
  <c r="E152" i="1"/>
  <c r="E88" i="1"/>
  <c r="E247" i="1"/>
  <c r="E270" i="1"/>
  <c r="E215" i="1"/>
  <c r="E127" i="1"/>
  <c r="E113" i="1"/>
  <c r="E163" i="1"/>
  <c r="E230" i="1"/>
  <c r="E97" i="1"/>
  <c r="E193" i="1"/>
  <c r="E243" i="1"/>
  <c r="E57" i="1"/>
  <c r="E386" i="1"/>
  <c r="E21" i="1"/>
  <c r="E42" i="1"/>
  <c r="E169" i="1"/>
  <c r="E236" i="1"/>
  <c r="E264" i="1"/>
  <c r="E32" i="1"/>
  <c r="E177" i="1"/>
</calcChain>
</file>

<file path=xl/sharedStrings.xml><?xml version="1.0" encoding="utf-8"?>
<sst xmlns="http://schemas.openxmlformats.org/spreadsheetml/2006/main" count="3481" uniqueCount="829">
  <si>
    <t>PATVIRTINTA</t>
  </si>
  <si>
    <t>Viešosios įstaigos Centro poliklinikos</t>
  </si>
  <si>
    <t>Pirkimo objekto pavadinimas</t>
  </si>
  <si>
    <t>Pirkimo suma, Eur su PVM (bendra suma su sutarties pratęsimu)</t>
  </si>
  <si>
    <t>Pirkimo suma, Eur be PVM (bendra suma su sutarties pratęsimu)</t>
  </si>
  <si>
    <t>Pirkimo objekto kodas pagal Bendrąjį viešųjų pirkimų žodyną</t>
  </si>
  <si>
    <t>Pirkimo iniciatorius</t>
  </si>
  <si>
    <t>Pirkimo inicijavimo data</t>
  </si>
  <si>
    <t>Ketinamos sudaryti sutarties trukmė (ir / ar numatomas pratęsimas)</t>
  </si>
  <si>
    <t xml:space="preserve">Ar pirkimas bus atliekamas: pagal Viešųjų pirkimų įstatymo 23 str. 2 d. / 10 str. / bus taikomi Lietuvos Respublikos aplinkos ministerijos nustatyti aplinkos apsaugos kriterijai ir / ar energijos vartojimo efektyvumo reikalavimai              </t>
  </si>
  <si>
    <t>Pirkimo būdas</t>
  </si>
  <si>
    <t>Pirkimą vykdo</t>
  </si>
  <si>
    <t>PIRMINĖS ASMENS SVEIKATOS PRIEŽIŪROS CENTRAS</t>
  </si>
  <si>
    <t>12 mėn.</t>
  </si>
  <si>
    <t>III ketv.</t>
  </si>
  <si>
    <t>Priemonės diabetinės pėdos kabinetui (šlifavimo kepurėlės, frezos deimantinės, dulkių filtrai ir kt.) (500 vnt.)</t>
  </si>
  <si>
    <t>60 d.</t>
  </si>
  <si>
    <t>II ketv.</t>
  </si>
  <si>
    <t>I ketv</t>
  </si>
  <si>
    <t>24 mėn.</t>
  </si>
  <si>
    <t>90 d.</t>
  </si>
  <si>
    <t>36 mėn.</t>
  </si>
  <si>
    <t>Pagaminti medikamentai (6 000 tabl.,  30 000 ampl., 20 000 fl., 13 000 dėž./ tub.)</t>
  </si>
  <si>
    <t>Gaminami medikamentai (3 000 fl.)</t>
  </si>
  <si>
    <t>I ketv.</t>
  </si>
  <si>
    <t>Vienkartiniai užtiesalai (2 500 vnt.), medicininis aligninas (5 000 kg)</t>
  </si>
  <si>
    <t>IV ketv.</t>
  </si>
  <si>
    <t xml:space="preserve">Holterio monitoravimo duomenų analizės paslaugos </t>
  </si>
  <si>
    <t>Holteriai su priedais (3 vnt.) ir ilgalaikio AKS matavimo aparatai (5 vnt.)</t>
  </si>
  <si>
    <t>Sausis</t>
  </si>
  <si>
    <t>Elektroninės ūgio ir svorio svarstyklės-matuoklės (8 vnt.)</t>
  </si>
  <si>
    <t>30 d.</t>
  </si>
  <si>
    <t>Alergenai (150 fl.)</t>
  </si>
  <si>
    <t>Azotas (300 kg)</t>
  </si>
  <si>
    <t>Biopsijos adatos (urologijos kab.) (250 vnt.)</t>
  </si>
  <si>
    <t>Ultragarsiniai davikliai (2 vnt.)</t>
  </si>
  <si>
    <t>Kolonoskopai AASPC (2 vnt.)</t>
  </si>
  <si>
    <t>Gastroskopai (2 vnt.)</t>
  </si>
  <si>
    <t xml:space="preserve">Biopsinės žnyplės kolonoskopijai ir endoskopijai (2000 vnt.)  </t>
  </si>
  <si>
    <t xml:space="preserve">I  ketv.  </t>
  </si>
  <si>
    <t>Dūmų surinkimo filtrai  (2 vnt.)</t>
  </si>
  <si>
    <t>Vasaris</t>
  </si>
  <si>
    <t>Sterilizavimo konteineriai (2 vnt.)</t>
  </si>
  <si>
    <t>Balandis</t>
  </si>
  <si>
    <t>Priemonės traumatologinėms operacijoms (sraigtai, instrumentų rinkinys su dėklu) (950 vnt.)</t>
  </si>
  <si>
    <t>Gegužė</t>
  </si>
  <si>
    <t>Lipnūs kilimėliai (12 vnt.)</t>
  </si>
  <si>
    <t>Hemostatinės kempinėlės (50 vnt.)</t>
  </si>
  <si>
    <t xml:space="preserve">Silikoninės sistemos (6 vnt.) </t>
  </si>
  <si>
    <t>Kovas</t>
  </si>
  <si>
    <t>Maitinimo paslaugos (20)</t>
  </si>
  <si>
    <t>Dūmų surinkėjo filtras radio bangų dažnio aparatui (2 vnt.)</t>
  </si>
  <si>
    <t>Rugsėjis</t>
  </si>
  <si>
    <t>Paciento gyvybinių funkcijų stebėjimo monitoriai (3 vnt.)</t>
  </si>
  <si>
    <t>Pagal poreikį</t>
  </si>
  <si>
    <t xml:space="preserve">Kremai kosmetologijos kabinetui </t>
  </si>
  <si>
    <t>Azotas</t>
  </si>
  <si>
    <t>Priemonės pedikiuro kabinetui (vonelė su priedais)</t>
  </si>
  <si>
    <t>Instrumentai pedikiuro kabinetui (žnyplės, žirklės frezos, deimantinės frezos ir kt.)</t>
  </si>
  <si>
    <t>Birželis</t>
  </si>
  <si>
    <t>Liepa</t>
  </si>
  <si>
    <t>Permetrino tepalas (50 vnt.), Pedex tirpalas (20 vnt.), dezinfekcinis prausimosi losjonas 150 ml (30 fl.), skystas muilas 5 l (12 fl.)</t>
  </si>
  <si>
    <t>Pacientų rūbai (apatinis trikotažas, sportinės kelnės, džemperiai) (500 pacientų)</t>
  </si>
  <si>
    <t>Maisto kortelės (35 vnt. + 5 vnt.)</t>
  </si>
  <si>
    <t>Transporto bilietai (35 vnt.+ 5 vnt.)</t>
  </si>
  <si>
    <t>Fizinės medicinos, reabilitacijos ir vaikų skyriaus vedėjas</t>
  </si>
  <si>
    <t>12 mėn. (su pratęsimais 36 iki mėn.)</t>
  </si>
  <si>
    <t>12+12+12 mėn.</t>
  </si>
  <si>
    <t>Atrankinės mamografijos tyrimų teleradiologijos paslaugos (61 200 tyr.)</t>
  </si>
  <si>
    <t>Ausų kamšteliai skirti magnetinio rezonanso tyrimui atlikti (10 000 vnt.)</t>
  </si>
  <si>
    <t>Sterilūs vienkartiniai chalatai (8 000 vnt.)</t>
  </si>
  <si>
    <t>Elektrokardiografas 12 derivacijų (2 vnt.)</t>
  </si>
  <si>
    <t>Kraujo spaudimo matavimo prietaisas (10 vnt.)</t>
  </si>
  <si>
    <t>Medicininiai staliukai (6 vnt.)</t>
  </si>
  <si>
    <t>I ketvirtis</t>
  </si>
  <si>
    <t>Otorinooftalmoskopas (4 vnt.)</t>
  </si>
  <si>
    <t>Elektrokardiografas 12 kanalų (1 vnt.)</t>
  </si>
  <si>
    <t>Suaugusiųjų svarstyklės su ūgio matuokle (1 vnt.)</t>
  </si>
  <si>
    <t>Universalios apžiūros kušetė pritaikyta neįgaliesiems (2 vnt.)</t>
  </si>
  <si>
    <t>Multifunkcinis staliukas (chirurgijos kab.) (1 vnt.)</t>
  </si>
  <si>
    <t>VLK kompensuojami medikamentai</t>
  </si>
  <si>
    <t>Dezinfekcinės medžiagos</t>
  </si>
  <si>
    <t>Tvarsliava</t>
  </si>
  <si>
    <t>Vienkartinis pirkimas</t>
  </si>
  <si>
    <t>Plombinės, burnos higienos medžiagos, medikamentai, instrumentai ir įtaisai, naudojami Odontologijos klinikoje (126 564 vnt.)</t>
  </si>
  <si>
    <t>Medicininė širma 2-jų dalių (2 vnt.)</t>
  </si>
  <si>
    <t>EKG aparatas (2 vnt.)</t>
  </si>
  <si>
    <t>Bekontaktis termometras (8 vnt.)</t>
  </si>
  <si>
    <t>Išorinės kokybės kontrolės programos paslaugos (iki 20 analičių)</t>
  </si>
  <si>
    <t>Išorinės kokybės kontrolės programos paslaugos (iki 110 analičių)</t>
  </si>
  <si>
    <t>Diagnostikos reagentai kraujo krešėjimo nustatymo tyrimams su įrangos panauda ir kitos reikalingos priemonės (kokybės kontrolė, plovikliai ir kt.) (250 000 vnt. / tyr.)</t>
  </si>
  <si>
    <t>Diagnostikos reagentai hematologijos tyrimams su įrangos panauda ir kitos laboratorijai reikalingos priemonės (kokybės kontrolė, plovikliai ir kt.)            (3 000 000 vnt. / tyr.)</t>
  </si>
  <si>
    <t>Diagnostikos reagentai bendrosios citologijos tyrimams su įrangos panauda ir kitos laboratorijai reikalingos priemonės (kokybės kontrolė, plovikliai ir kt.) (1 000 000 vnt. / tyr.)</t>
  </si>
  <si>
    <t>Greitieji diagnostiniai testai bei kiti diagnostiniai reagentai, nereikalaujantys įrangos (200 000 vnt. / tyr.)</t>
  </si>
  <si>
    <t xml:space="preserve">Laboratorinių tyrimų atlikimo paslaugos (laboratorinių tyrimų, neatliekamų įstaigoje: mikrobiologijos, virusologijos, patologinės anatomijos ir kt.) (1 000 000 vnt. / tyr.)           </t>
  </si>
  <si>
    <t>Laboratorinės vienkartinės darbo priemonės (mėgintuvėliai,  tvarstukai ir kt.) (4 000 000 vnt. / pak.)</t>
  </si>
  <si>
    <t>Laboratorinių mėginių vartyklės, purtyklės, maišyklės (2 vnt.)</t>
  </si>
  <si>
    <t>Mikroskopas (2 vnt.)</t>
  </si>
  <si>
    <t>Vienkartinis</t>
  </si>
  <si>
    <t>Bendrųjų reikalų skyriaus vedėjas</t>
  </si>
  <si>
    <t>Informacinių sistemų ir technologijų skyriaus vedėjas</t>
  </si>
  <si>
    <t>Papildomas sveikatos draudimas</t>
  </si>
  <si>
    <t>Prenumeratos paslaugos (Teisės gidas, e-sąvadai ir kt.) (8 vnt.)</t>
  </si>
  <si>
    <t>Mediko dienos renginys</t>
  </si>
  <si>
    <t>Konferencija (2 vnt.)</t>
  </si>
  <si>
    <t>Gegužė, spalis</t>
  </si>
  <si>
    <t>4 mėn.</t>
  </si>
  <si>
    <t>Svetainės pritaikymo neįgaliesiems darbai</t>
  </si>
  <si>
    <t>Fotosesija ir įvaizdinis filmukas</t>
  </si>
  <si>
    <t>Straipsniai, pranešimai, viešinimo paslaugos (6 vnt.)</t>
  </si>
  <si>
    <t>Dizaino darbai (skrajutės, maketai, stendai, reklaminiai bukletai, plakatai ir pan.) (10 vnt.)</t>
  </si>
  <si>
    <t>Socialinių tinklų reklama (6 vnt.)</t>
  </si>
  <si>
    <t>Kalendoriai (1 000 vnt.)</t>
  </si>
  <si>
    <t>Visus metus kas antrą mėn.</t>
  </si>
  <si>
    <t>Spalis</t>
  </si>
  <si>
    <t>Rinkos tyrimas (visuomeninė apklausa)</t>
  </si>
  <si>
    <t>Mokymai, seminarai pagal poreikį</t>
  </si>
  <si>
    <t>Kelionių agentūrų ir panašios paslaugos</t>
  </si>
  <si>
    <t>Kineziterapijos ir ergoterapijos priemonės SPMSPK kineziterapeutams ir ergoterapeutams (masažinis kamuoliukas, elastinė juosta, rankų-kojų treniruoklis ir kt.) (65 vnt.)</t>
  </si>
  <si>
    <t>Nagų kirpimo žnyplės (30 vnt.)</t>
  </si>
  <si>
    <t>Pincetai (20 vnt.)</t>
  </si>
  <si>
    <t>Skalpelių koteliai (20 vnt.)</t>
  </si>
  <si>
    <t>Medicininės žirklės (2 vnt.)</t>
  </si>
  <si>
    <t>Gliukozės matuoklio juostelės (400 vnt.)</t>
  </si>
  <si>
    <t>Plastikiniai buteliukai su purkštuku (100 vnt.)</t>
  </si>
  <si>
    <t>Terminis popierius elektrokardiografui FT-1 (Shiller) (40 vnt.)</t>
  </si>
  <si>
    <t>Bekontakčiai termometrai (5 vnt.)</t>
  </si>
  <si>
    <t xml:space="preserve">Otorinooftalmoskopas </t>
  </si>
  <si>
    <t>Relaksacinė kėdė</t>
  </si>
  <si>
    <t>Bekontaktis termometras kūno temperatūrai matuoti</t>
  </si>
  <si>
    <t>Infuzinis stovas</t>
  </si>
  <si>
    <t>Skaitmeninis elektrokardiografas 12 derivacijų  (2 vnt.)</t>
  </si>
  <si>
    <t>Otooftalmoskopas (10 vnt.)</t>
  </si>
  <si>
    <t>Bekontaktis skaitmeninis infraraudonųjų spindulių termometras (20 vnt.)</t>
  </si>
  <si>
    <t>Greitasis streptokoko A grupės nustatymo testas (visiems padaliniams) (6 000 vnt.)</t>
  </si>
  <si>
    <t>Vėdinimo ir oro kondicionavimo sistemų priežiūros ir techninio aptarnavimo paslaugos</t>
  </si>
  <si>
    <t>Automatinių slankiojančių durų priežiūros paslaugos</t>
  </si>
  <si>
    <t>Statybinės medžiagos ir panašūs gaminiai</t>
  </si>
  <si>
    <t>Elektromobilių įkrovimo stotelės įrengimas</t>
  </si>
  <si>
    <t>Rūsio patalpų ir vandentiekio remonto projektavimo ir remonto darbai AASPC, Pylimo g. 3 </t>
  </si>
  <si>
    <t>Atraminės sienelės remonto darbai, Pylimo g. 3</t>
  </si>
  <si>
    <t>Elektriniai oro ventiliatoriai</t>
  </si>
  <si>
    <t>Asmens higienos gaminiai</t>
  </si>
  <si>
    <t>Dezinsekcijos ir buitinių kenkėjų naikinimo paslaugos</t>
  </si>
  <si>
    <t>Remonto darbai (grindų, durų, langų keitimas, sienų dažymas), Klinikinė laboratorija, Pylimo g. 3</t>
  </si>
  <si>
    <t xml:space="preserve">Tekstilės dirbiniai </t>
  </si>
  <si>
    <t>Turto, įsigyto įgyvendinant 616 projekto veiklas (kompiuterinė įranga ir kt.), draudimo paslaugos</t>
  </si>
  <si>
    <t>Biuro reikmenys</t>
  </si>
  <si>
    <t>Hepa filtai Terapijos ir chirurgijos dienos skyriaus operacinei su montavimo darbais ir demontuotų hepa filtrų utilizavimo paslaugos</t>
  </si>
  <si>
    <t>Plastikiniai gaminiai (maišeliai šiukšlėms ir kt.)</t>
  </si>
  <si>
    <t>Kuro (dyzelinas, benzinas) pirkimas</t>
  </si>
  <si>
    <t>Pastatų remonto ir priežiūros paslaugų pirkimas</t>
  </si>
  <si>
    <t>Valikliai ir poliravimo priemonės</t>
  </si>
  <si>
    <t>Kartoninės dėžės, vokai</t>
  </si>
  <si>
    <t>Šluotos, šepečiai ir kiti namų valymo reikmenys</t>
  </si>
  <si>
    <t>Apšvietimo įrenginiai ir elektros šviestuvai</t>
  </si>
  <si>
    <t>Kanceliarinės prekės</t>
  </si>
  <si>
    <t xml:space="preserve">Fasadinių langų valymo, koridorių valymo ir vaškavimo paslaugos </t>
  </si>
  <si>
    <t>Žaliųjų atliekų išvežimo ir utilizavimo paslaugos</t>
  </si>
  <si>
    <t>Baldai (įskaitant biuro baldus)</t>
  </si>
  <si>
    <t xml:space="preserve">Pastatų valymo (Grafitti) paslaugos  </t>
  </si>
  <si>
    <t xml:space="preserve">Pastatų kadastrinių matavimų patikslinimo paslaugos  </t>
  </si>
  <si>
    <t xml:space="preserve">Nestardartiniai baldai </t>
  </si>
  <si>
    <t>Projektavimo konsultacinės paslaugos</t>
  </si>
  <si>
    <t>Gaisrinių sistemų atnaujinimo paslaugos</t>
  </si>
  <si>
    <t xml:space="preserve">Nepavojingų stambiagabaričių  atliekų surinkimo, išvežimo ir utilizavimo paslaugos </t>
  </si>
  <si>
    <t>Namų apyvokos reikmenys (indai, stalo įrankiai ir kt.)</t>
  </si>
  <si>
    <t>Medžių genėjimo paslaugos</t>
  </si>
  <si>
    <t xml:space="preserve">Apsauginis stiklas </t>
  </si>
  <si>
    <t xml:space="preserve">Druska (techninė / filtravimo sistemoms, biri) </t>
  </si>
  <si>
    <t>Skelbimų spaudoje talpinimo paslaugos</t>
  </si>
  <si>
    <t>Bendrosios projekto ekspertizės paslaugos</t>
  </si>
  <si>
    <t>Specialiosios projekto ekspertizės paslaugos</t>
  </si>
  <si>
    <t>Projektavimo paslaugos</t>
  </si>
  <si>
    <t>Kadastrinių matavimų tikslinimas</t>
  </si>
  <si>
    <t xml:space="preserve">Geodezinių matavimų paslaugos </t>
  </si>
  <si>
    <t>Paprastojo remonto darbai</t>
  </si>
  <si>
    <t xml:space="preserve">Panduso neįgaliesiems remonto darbai </t>
  </si>
  <si>
    <t>Baldų remonto ir priežiūros paslaugos</t>
  </si>
  <si>
    <t>Ventiliavimo sistemos vidinių vamzdžių (ortakių) valymas (Terapijos ir chirurgijos dienos skyriuje)</t>
  </si>
  <si>
    <t>Operacinėje oro filtrų keitimas (Terapijos ir chirurgijos dienos skyriuje)</t>
  </si>
  <si>
    <t>Laboratorinių  / medicininių šaldytuvų techninio aptarnavimo ir priežiūros paslaugos</t>
  </si>
  <si>
    <t>Nekilnojamojo turto vertinimo paslaugos</t>
  </si>
  <si>
    <t>Darbiniai drabužiai</t>
  </si>
  <si>
    <t>Darbo įrankių nuomos paslaugos</t>
  </si>
  <si>
    <t xml:space="preserve">Antklodės ir pagalvės pacientams (12 vnt.) (Terapijos ir chirurgijos dienos skyriui) </t>
  </si>
  <si>
    <t>Bilietų išdavimo mašinų priežiūros ir remonto paslaugos / elektroninių klientų srautų valdymo sistemų Q-Matic priežiūros ir remonto paslaugos (4 vnt.)</t>
  </si>
  <si>
    <t>Patalpų remonto darbų techninio darbo projekto parengimo paslaugos (Vytenio PASPC, Vytenio g. 59; Naujamiesčio PASPC, Kalinausko g. 4; AASPC, Pylimo g. 3)</t>
  </si>
  <si>
    <t>Skalbimo ir sauso valymo paslaugos (1 000 kg / 600 vnt.)</t>
  </si>
  <si>
    <t>Nestandartiniai baldai (spintos, spintelės ir kt.) Pylimo g. 3, Klinikinė laboratorija</t>
  </si>
  <si>
    <t>Elektros energijos pirkimas (3 884 000 kWh)</t>
  </si>
  <si>
    <t>Lifto įrengimo darbai  Lukiškių PASPC, Gedimino g. 27</t>
  </si>
  <si>
    <t>Lifto vėdinimo projektavimo ir  įrengimo darbai Naujamiesčio PASPC, Kalinausko g. 4</t>
  </si>
  <si>
    <t>Grūdinto stiklo stogelio įrengimo darbai (virš durų) Naujamiesčio PASPC, Kalinausko g. 4; AASPC, Pylimo g. 3 (2 vnt.)</t>
  </si>
  <si>
    <t>Liftų techninės priežiūros paslaugos (10 vnt.)</t>
  </si>
  <si>
    <t>Oro kondicionavimo prietaisai ir jų montavimo darbai (FMR, Klinikinė laboratorija ir kt.) (60 vnt.)</t>
  </si>
  <si>
    <t>Langų remonto darbai Senamiesčio PASPC, Žalioji a. 3</t>
  </si>
  <si>
    <t xml:space="preserve">Techninio darbo projekto  stogo rekonstrukcijos ir palėpės įrengimo parengimas, AASPC, Pylimo g. 3 </t>
  </si>
  <si>
    <t xml:space="preserve">Techninio darbo projekto parengimas priestato statybai ir stogo rekonstrukcijai  parengimas Vytenio PASPC, Vytenio g. 59 </t>
  </si>
  <si>
    <t>Medicininė kušetė (10 vnt.)</t>
  </si>
  <si>
    <t>Ergonominės kėdės (100 vnt.)</t>
  </si>
  <si>
    <t>Liftų, kaip potencialiai pavojingų įrenginių, būklės patikrinimo paslaugos (10 vnt.)</t>
  </si>
  <si>
    <t>Pastatų draudimo paslaugos 10 pastatų / patalpų</t>
  </si>
  <si>
    <t>Motorinių transporto priemonių draudimo paslaugos 11 automobilių</t>
  </si>
  <si>
    <t>Durų spynos, atidaromos iš vienos pusės (su rutuline rankena) (30 vnt.)</t>
  </si>
  <si>
    <t>Buitinė technika ir organizacinė technika (50 vnt.)</t>
  </si>
  <si>
    <t>Rekuperatoriai ir jų sumontavimo darbai (20 vnt.)</t>
  </si>
  <si>
    <t>Oro kondicionierių įrengimas (50 vnt.)</t>
  </si>
  <si>
    <t>Plastikinių pertvarų montavimas (5 vnt.)</t>
  </si>
  <si>
    <t>Slėginiai indai (hidroforai) vandens slėgio svyravimams kompensuoti sterilizacinei ir endoskopų plovyklai (2 vnt.)</t>
  </si>
  <si>
    <t>Automatinio kelio užtvaro remonto / montavimo darbai (3 vnt.)</t>
  </si>
  <si>
    <t>Dokumentų naikikliai (4 vnt.)</t>
  </si>
  <si>
    <t>8 mėn.</t>
  </si>
  <si>
    <t>3 mėn.</t>
  </si>
  <si>
    <t>2 mėn.</t>
  </si>
  <si>
    <t>30 dienų</t>
  </si>
  <si>
    <t>6 mėn.</t>
  </si>
  <si>
    <t>Aplinkos (patalpų, daiktų, įrenginių), medicinos prietaisų dezinfekcinės medžiagos ir priemonės</t>
  </si>
  <si>
    <t xml:space="preserve">Priemonės skirtos valymo ir dezinfekcijos kokybės kontrolei  </t>
  </si>
  <si>
    <t>Sterilizacijos proceso kontrolės priemonės (indikatoriai, pakavimo juostos</t>
  </si>
  <si>
    <t>Dezinfekcijos pagalbinės priemonės (dez. vonelės, šepetėliai ir pan. )</t>
  </si>
  <si>
    <t>Nešiojami kompiuteriai su priedais (30 vnt.)</t>
  </si>
  <si>
    <t>Keli pirkimai. Pagal poreikį visus metus.</t>
  </si>
  <si>
    <t>Kompiuterinės dalys (300 vnt.)</t>
  </si>
  <si>
    <t>Mobilieji telefonai (50 vnt.)</t>
  </si>
  <si>
    <t>Spausdintuvų atsarginės dalys (30 vnt.)</t>
  </si>
  <si>
    <t>Nenutrūkstamo maitinimo šaltiniai UPS su baterijomis (5 vnt.)</t>
  </si>
  <si>
    <t>Spausdintuvai (40 vnt.)</t>
  </si>
  <si>
    <t>Bar kodų spausdintuvų lipdukai-lipnios etiketės (50 vnt.)</t>
  </si>
  <si>
    <t>Skeneriai (30 vnt.)</t>
  </si>
  <si>
    <t>IP telefonai ir jų dalys (100 vnt.)</t>
  </si>
  <si>
    <t>Lipdukiniai spausdintuvai (20 vnt.)</t>
  </si>
  <si>
    <t>Bar kodų spausdintuvai (20 vnt.)</t>
  </si>
  <si>
    <t>Tonerių utilizavimas</t>
  </si>
  <si>
    <t>IT konsultavimo paslaugos</t>
  </si>
  <si>
    <t>Kompiuterinės įrangos ir serverių priežiūra ir aptarnavimas</t>
  </si>
  <si>
    <t>Duomenų apsaugos pareigūno funkcijų įgyvendinimo paslauga</t>
  </si>
  <si>
    <t>Fiziniai serveriai (2 vnt.)</t>
  </si>
  <si>
    <t>Tinklo įranga (20 vnt.)</t>
  </si>
  <si>
    <t>Licencijos serverių kopijų atlikimui (3 vnt.)</t>
  </si>
  <si>
    <t>Microsoft Windows Server licencijos (5 vnt.)</t>
  </si>
  <si>
    <t>Office 365 licencijos (150 licencijų)</t>
  </si>
  <si>
    <t>SSL sertifikatai (4 vnt.)</t>
  </si>
  <si>
    <t>Mobilaus ryšio paslaugos (200 vnt.)</t>
  </si>
  <si>
    <t>SMS siuntimo paslaugos</t>
  </si>
  <si>
    <t>Dokumentų valdymo sistemos priežiūros ir vystymo paslaugos</t>
  </si>
  <si>
    <t>Telefonijos priežiūra</t>
  </si>
  <si>
    <t>Skiepų programos priežiūra</t>
  </si>
  <si>
    <t>Medicininės informacinės sistemos Med.I.S. vystymo ir palaikymo paslaugos</t>
  </si>
  <si>
    <t>ESET priežiūros paslaugos ir licencijos (750 licencijų)</t>
  </si>
  <si>
    <t>Keli pirkimai. Pagal poreikį visus metus</t>
  </si>
  <si>
    <t>Perkama pagal poreikį. Keli pirkimai.</t>
  </si>
  <si>
    <t>III</t>
  </si>
  <si>
    <t>Pašto ir kurjerių paslaugos</t>
  </si>
  <si>
    <t>Archyvinių dokumentų naikinimo paslaugos</t>
  </si>
  <si>
    <t xml:space="preserve">Vienkartinės priemonės: lipni tvarsliava, marlė, bintai, vata (170 000 vnt.). </t>
  </si>
  <si>
    <t>Vienkartiniai sterilūs tvarstukai įvairių dydžių, neaustinės ir marlinės medžiagos tvarstukai (300 000 vnt.)</t>
  </si>
  <si>
    <t xml:space="preserve">Gipsiniai tvarsčiai (300 vnt.) įvairių dydžių </t>
  </si>
  <si>
    <t>Vienkartiniai  sterilūs tvarsčiai: tinklinis nelimpantis tvarstis (atvirų žaizdų ir nudegimų   gydymui) (10 000 vnt.)</t>
  </si>
  <si>
    <t>Pleistrai katerio fiksacijai (2 000 vnt); intraveniniai kateteriai įvairių  išmatavimų (3 000 vnt.)</t>
  </si>
  <si>
    <t>Vienkartinės apsaugos priemonės  nesterilūs chalatai, kepurės su juosta prakaitui sugerti, kaukės, bachilai, respiratoriai, prijuostės, antrankoviai ir kt.) (200 000 vnt.)</t>
  </si>
  <si>
    <t>Apklotai kušetei (900 vnt.),  trumpikės kolonoskopijai XXL dydžio (2 000 vnt.)</t>
  </si>
  <si>
    <t>Dezinfekcinės medžiagos ir priemonės (100 000 l)</t>
  </si>
  <si>
    <t>EKG gelis echoskopams, kontaktinis purškiamas gelis (1 200 fl.)</t>
  </si>
  <si>
    <t>Kaustikos aparato priedai (kilputės, rankenėles su laidu ir kt. priedai)</t>
  </si>
  <si>
    <t>Fluorascencinės juostelės ir Širmerio tipo juostelės (1 200 vnt.)</t>
  </si>
  <si>
    <t>Terminis popierius (EKG, spirometrijai), popierius echoskopams, elektrodai stimuliacijai su laidu, lipnūs elektrodai, elektrodai su laidu)  (8 000 vnt.)</t>
  </si>
  <si>
    <t xml:space="preserve">Priemonės skirtos sterilizacinės automatinėms  medicinos prietaisų plovimo ir dezinfekcijos mašinoms </t>
  </si>
  <si>
    <t xml:space="preserve">Vienkartiniai mašeliai holterio aparatams (2 300 vnt.) </t>
  </si>
  <si>
    <t>Kraujo spaudimo aparatai mechaniniai ir eletroniniai su fonedoskopais  (po 10 vnt.)</t>
  </si>
  <si>
    <t>Fotoatpažinimo skaitmeninis dermatoskopas (viso kūno skenavimas su skaitmeniniu dermatoskopu (1 vnt.)</t>
  </si>
  <si>
    <t>IC kremas encefalogramų atlikimui (12 dėž.)</t>
  </si>
  <si>
    <t>Operacinės lempa (5 vnt.)</t>
  </si>
  <si>
    <t>Radio bangų dažnio kaustikos aparatas su priedais (vienkartiniai elektrodai 10 vnt.)</t>
  </si>
  <si>
    <t>Optinis koherentinis tomografas su spavotu spausdintuvu (311 kab.)</t>
  </si>
  <si>
    <t>Priedai histeroskopui: optika (1 vnt.), šviesolaidžiai (2 vnt.)</t>
  </si>
  <si>
    <t>Vienkartinės priemonės skausmo malšinimo procedūrų atlikimui (spinalinės ir epidūrinės adatos, švirkštai) (10 000 vnt.)</t>
  </si>
  <si>
    <t>Vienkartiniai viršodiniai pasyvūs elektrodai pacientams (2 800 vnt.)</t>
  </si>
  <si>
    <t>Sulankstomas pacientų transportavimo vežimėlis (1 vnt.)</t>
  </si>
  <si>
    <t>Antgalis, veido procedūroms atlikti, skirtas CO2 lazeriui (1 vnt.)</t>
  </si>
  <si>
    <t>Skaitmeninis dermatoskopas (2 vnt.)</t>
  </si>
  <si>
    <t>FMR  prietaisai, skirti šviesos terapijai,  lazerio terapijai, magneto terapijai, ultragarso terapijai, elektroterapijai</t>
  </si>
  <si>
    <t xml:space="preserve">Druska haloterapijos procedūroms (27 pak.) </t>
  </si>
  <si>
    <t>Skaitmeninis retgenodiagnostinis aparatas 128 kab.</t>
  </si>
  <si>
    <t>Gydytojų radiologų darbo vieta AASPC, Pylimo g. 3</t>
  </si>
  <si>
    <t>Skaitmeninis rentgeno spindulių detektorius (Naujamiesčio PASPC 201 kab., 2 vnt.)</t>
  </si>
  <si>
    <t>UPS‘as magnetinio rezonanso tomografui AASPC, Pylimo g. 3</t>
  </si>
  <si>
    <t>Kompiuterinis tomografas</t>
  </si>
  <si>
    <t>Skaitmeninė kaulų mineralinio tankio rentgenodiagnostinė sistema AASPC, Pylimo g. 3</t>
  </si>
  <si>
    <t>Skaitmeninis panoraminis rentgenodiagnostikos aparatas AASPC, Pylimo g. 3</t>
  </si>
  <si>
    <t>Medicininės širmos AASPC 12 kab., 121 kab.</t>
  </si>
  <si>
    <t>Diagnostikos reagentai biochemijos, imunologijos, infekcinės serologijos  nustatymo tyrimams su įrangos panauda ir kitos reikalingos priemonės (kokybės kontrolė, plovikliai, priemonės ir kt.) (7 000 000 vnt. / tyrimų)</t>
  </si>
  <si>
    <t>Laboratorinės darbo priemonės (pipetės-dozatoriai su metrologine patikra, laikikliai ir kt.) (20 vnt.)</t>
  </si>
  <si>
    <t>Kalėdų šventės darbuotojų renginys</t>
  </si>
  <si>
    <t>Thera-Band elastinės juostos be latekso, 1,8 m (geltona, raudona, žalia, mėlyna, juoda)</t>
  </si>
  <si>
    <t>Įstaigos prieigų sutvarkymo (tvorelių įrengimo ir centrinio įėjimo pritaikymo neįgaliesiems ir motinoms su vaikais) techninio darbo projekto parengimas AASPC, Pylimo g. 3</t>
  </si>
  <si>
    <t>Nestandartiniai baldai FMR (kušetės: Lukiškių PASPC 227 kab. (9 vnt.); Senamiesčio PASPC 308 kab. (7 vnt.);                                                                                                      spintelės su ratukais prietaisams: Lukiškių PASPC 227 kab. (15 vnt.); Senamiesčio PASPC 308 ir 309 kab. (15 vnt.)</t>
  </si>
  <si>
    <t>Vinilinė homogeninė (PVC) grindų danga ir pagalbinės medžiagos</t>
  </si>
  <si>
    <t>Stacionarūs kompiuteriai (100 vnt.)</t>
  </si>
  <si>
    <t>Buhalterinės apskaitos ir valdymo programos Rivilė-Gama versijų naujinimas</t>
  </si>
  <si>
    <t>Informacinis stendas su spintele defibriliatoriui Lifepak 1000</t>
  </si>
  <si>
    <t>VšĮ Centro poliklinikos mobilios aplikacijos ir vidinio portalo sukūrimas</t>
  </si>
  <si>
    <t xml:space="preserve">Sandėlio ir PSK modulio priežiūros ir vystymo paslaugos </t>
  </si>
  <si>
    <t>VRESIS ir prisirašymo portalo palaikymo paslaugos</t>
  </si>
  <si>
    <t>Vakcinos (18 000 vnt.)</t>
  </si>
  <si>
    <t>Pagal poreikį arba pasibaigus sutartiniams įsipareigojimams</t>
  </si>
  <si>
    <t>Dokumentų valdymo paslaugų rinkinys (videoseminarai, sąvadų metinė prenumerata, dokumentų šablonai)</t>
  </si>
  <si>
    <t>Vyriausiasis finansininkas</t>
  </si>
  <si>
    <t>Personalo skyriaus vedėjas</t>
  </si>
  <si>
    <t>Dokumentų valdymo skyriaus vedėjas </t>
  </si>
  <si>
    <t>Vardo kortelės darbuotojams (1 100 vnt.)</t>
  </si>
  <si>
    <t>Firminės darbo priemonės (užrašų knygelės, tušinukai su logotipais) (1 000 vnt.)</t>
  </si>
  <si>
    <t>Komunikacijos ir viešųjų ryšių specialistas</t>
  </si>
  <si>
    <t>Radiologijos ir funkcinės diagnostikos skyriaus vedėjas</t>
  </si>
  <si>
    <t>Odontologijos klinikos vedėjas</t>
  </si>
  <si>
    <t>Klinikinės laboratorijos vedėjas / Klinikinės laboratorijos vyriausiasis administratorius</t>
  </si>
  <si>
    <t>Slaugos, paliatyviosios medicinos ir socialinių paslaugų klinikos vedėjas</t>
  </si>
  <si>
    <t>Darbo medicinos klinikos vedėjas</t>
  </si>
  <si>
    <t>Vairuotojo pirmosios pagalbos vaistinėlė su turniketais</t>
  </si>
  <si>
    <t xml:space="preserve">Frakcionuoto vakuumo garų sterilizatoriaus dalių atnaujinimas </t>
  </si>
  <si>
    <t>Infekcijų kontrolės tarnybos vedėjas, vyriausiasis infekcijų kontrolės specialistas</t>
  </si>
  <si>
    <r>
      <t>Mechaninis skaitmeninis kraujospūdžio aparatas su</t>
    </r>
    <r>
      <rPr>
        <sz val="10"/>
        <color rgb="FF777777"/>
        <rFont val="Times New Roman"/>
        <family val="1"/>
        <charset val="186"/>
      </rPr>
      <t xml:space="preserve"> </t>
    </r>
    <r>
      <rPr>
        <sz val="10"/>
        <color theme="1"/>
        <rFont val="Times New Roman"/>
        <family val="1"/>
        <charset val="186"/>
      </rPr>
      <t>stetofonendoskopais</t>
    </r>
    <r>
      <rPr>
        <sz val="10"/>
        <rFont val="Times New Roman"/>
        <family val="1"/>
        <charset val="186"/>
      </rPr>
      <t xml:space="preserve">                 (2 vnt.)</t>
    </r>
  </si>
  <si>
    <r>
      <t xml:space="preserve">Individualių apsaugos priemonių efektyvumo patikros </t>
    </r>
    <r>
      <rPr>
        <sz val="10"/>
        <color rgb="FF000000"/>
        <rFont val="Times New Roman"/>
        <family val="1"/>
        <charset val="186"/>
      </rPr>
      <t>paslaugos</t>
    </r>
    <r>
      <rPr>
        <sz val="10"/>
        <color theme="1"/>
        <rFont val="Times New Roman"/>
        <family val="1"/>
        <charset val="186"/>
      </rPr>
      <t xml:space="preserve"> (4 vnt.)</t>
    </r>
  </si>
  <si>
    <t>31 d.</t>
  </si>
  <si>
    <t xml:space="preserve">Įvairios vienkartinės medicininės priemonės </t>
  </si>
  <si>
    <t>12 mėn</t>
  </si>
  <si>
    <t>Įvairios vienkartinės medicininės priemonės</t>
  </si>
  <si>
    <t>Vaistų ir medicinos priemonių tarnybos vadovas ir/ar kitas direktoriaus įsakymu paskirtas pirkimo iniciatorius</t>
  </si>
  <si>
    <t xml:space="preserve">Kompiuterinės kortelės holterio aparatams (10 vnt.) </t>
  </si>
  <si>
    <t>36 d.</t>
  </si>
  <si>
    <t>Kolonoskopų ir gastroskopų atnaujinimas / remontas</t>
  </si>
  <si>
    <t xml:space="preserve">Lazeris kraujagyslinis </t>
  </si>
  <si>
    <t>Laboratorinės daugkartinės priemonės (plastikiniai stovai, stikliniai indai, dažymo vonelės, sekundmačiai ir kt. ) (300 vnt.)</t>
  </si>
  <si>
    <t xml:space="preserve"> C2care VR sistema psichoterapijai </t>
  </si>
  <si>
    <t>Darbuotojų saugos ir sveikatos tarnybos vadovas</t>
  </si>
  <si>
    <t xml:space="preserve">Profesinės rizikos vertinimas </t>
  </si>
  <si>
    <t>120 mėn.</t>
  </si>
  <si>
    <t>Statybos (remonto) darbai</t>
  </si>
  <si>
    <r>
      <t>IP telefonijos stotelės</t>
    </r>
    <r>
      <rPr>
        <b/>
        <sz val="10"/>
        <rFont val="Times New Roman"/>
        <family val="1"/>
        <charset val="186"/>
      </rPr>
      <t xml:space="preserve"> </t>
    </r>
  </si>
  <si>
    <r>
      <t>Ti</t>
    </r>
    <r>
      <rPr>
        <sz val="10"/>
        <rFont val="Times New Roman"/>
        <family val="1"/>
        <charset val="186"/>
      </rPr>
      <t xml:space="preserve">nklapio </t>
    </r>
    <r>
      <rPr>
        <sz val="10"/>
        <color theme="1"/>
        <rFont val="Times New Roman"/>
        <family val="1"/>
        <charset val="186"/>
      </rPr>
      <t xml:space="preserve"> </t>
    </r>
    <r>
      <rPr>
        <sz val="10"/>
        <rFont val="Times New Roman"/>
        <family val="1"/>
        <charset val="186"/>
      </rPr>
      <t>www.pylimas.lt priežiūra ir vystymas</t>
    </r>
  </si>
  <si>
    <t xml:space="preserve">Psichiatrijos dienos stacionaro ir psichoterapijos skyriaus vedėjas </t>
  </si>
  <si>
    <t xml:space="preserve">                                          VIEŠOSIOS ĮSTAIGOS CENTRO POLIKLINIKOS </t>
  </si>
  <si>
    <t xml:space="preserve">                              2025 M. PLANUOJAMŲ ATLIKTI VIEŠŲJŲ PIRKIMŲ PLANAS </t>
  </si>
  <si>
    <t>Vėdinimo ir oro kondicionavimo sistemų priežiūra, techninis aptarnavimas ir remontas (remontui reikalingos detalės, eksploatacinės medžiagos) prie magnetinio rezonanso tomografo</t>
  </si>
  <si>
    <t>Rentgeno diagnostikos aparatų kokybės kontrolės ir darbo vietų stebėsenos patikros paslaugos</t>
  </si>
  <si>
    <t>Individualių apsaugos priemonių efektyvumo patikros paslaugos</t>
  </si>
  <si>
    <t>Pirkimo numeris plane</t>
  </si>
  <si>
    <t>24 men.</t>
  </si>
  <si>
    <t xml:space="preserve"> 36 mėn.</t>
  </si>
  <si>
    <t>12 mėn. su galimybe pratęsti 12 mėn.</t>
  </si>
  <si>
    <t>Darbo projekto parengimas Lukiškių PASPC, Gedimino pr. 27 (Investicijų projektas Centro sveikatos centro sveikatos priežiūos paslaugoms teikti reikiamos infrastruktūros modernizavimas)</t>
  </si>
  <si>
    <t xml:space="preserve">Patalpų remontas Naujamiesčio PASPC, Kalinausko g. 4 (Investicijų projektas Centro sveikatos centro sveikatos priežiūos paslaugoms teikti reikiamos infrastruktūros modernizavimas) </t>
  </si>
  <si>
    <t>Slankiojančios durys Vytenio ir Gerosios Vilties PASPC, Vytenio g. 59 (Investicijų projektas Centro sveikatos centro sveikatos priežiūos paslaugoms teikti reikiamos infrastruktūros modernizavimas)</t>
  </si>
  <si>
    <t>Patalpų remontas Lukiškių PASPC, Gedimino pr. 27 (Investicijų projektas Centro sveikatos centro sveikatos priežiūos paslaugoms teikti reikiamos infrastruktūros modernizavimas)</t>
  </si>
  <si>
    <t>Patalpų remontas AASPC, Pylimo g. 3 (Investicijų projektas Centro sveikatos centro sveikatos priežiūos paslaugoms teikti reikiamos infrastruktūros modernizavimas)</t>
  </si>
  <si>
    <t>Išmanioji apyrankė pacientams (FitBit ar lygiavertė) (100 vnt.) (Įnvesticijų projektas Centro sveikatos centro veiklos modelio diegimas)</t>
  </si>
  <si>
    <t>Nuotolinių duomenų keitimosi programėlės įdiegimas ir adaptacija (Įnvesticijų projektas Centro sveikatos centro veiklos modelio diegimas)</t>
  </si>
  <si>
    <t>Kūno masės analizatorius (3 vnt.) (Įnvesticijų projektas Centro sveikatos centro veiklos modelio diegimas)</t>
  </si>
  <si>
    <t>Grindų plovimo mašinos kt. įrenginių  remonto darbai</t>
  </si>
  <si>
    <t>Registratūrų modernizavimo programinė įranga (dokumentų skaitmenizavimas ir licencijos) (60 vnt. dokumentų ir 124 licencijos) (Investicijų projektas Centro sveikatos centro sveikatos priežiūos paslaugoms teikti reikiamos infrastruktūros modernizavimas)</t>
  </si>
  <si>
    <t>Stacionarūs kompiuteriai (pagal projektą) (96 vnt.) (Investicijų projektas Centro sveikatos centro sveikatos priežiūos paslaugoms teikti reikiamos infrastruktūros modernizavimas)</t>
  </si>
  <si>
    <t>Planšetiniai kompiuteriai su priedais (124 vnt.) (Investicijų projektas Centro sveikatos centro sveikatos priežiūos paslaugoms teikti reikiamos infrastruktūros modernizavimas)</t>
  </si>
  <si>
    <t>Kraujo spaudimo matavimo aparatas (išmanusis) (90 vnt.) (Įnvesticijų projektas Centro sveikatos centro veiklos modelio diegimas)</t>
  </si>
  <si>
    <t>Rentgeno aparatas (Investicijų projektas Centro sveikatos centro sveikatos priežiūos paslaugoms teikti reikiamos infrastruktūros modernizavimas)</t>
  </si>
  <si>
    <t>Šeimos gydytojo kabineto įranga Lukiškių PASPC (Investicijų projektas Centro sveikatos centro sveikatos priežiūos paslaugoms teikti reikiamos infrastruktūros modernizavimas)</t>
  </si>
  <si>
    <t>II-III ketv.</t>
  </si>
  <si>
    <t>Žirklės chirurginės bukos/aštrios 14,5 cm (20 vnt.), 16 cm (20 vnt.), žirklės chirurginės lenktos 12 cm,  pirmosios pagalbos žirklės (2 vnt.)</t>
  </si>
  <si>
    <t>Spaustukas 12,5 cm (30 vnt.), 14,5 cm (30 vnt.), pincetas anatominis 14,5 cm (30 vnt.), stetofonendoskopas (5 vnt.)</t>
  </si>
  <si>
    <t>Otoskopas (šeimos gyd. kab.) (2 vnt.)</t>
  </si>
  <si>
    <t>Kraujospūdžio matuoklis (mechaninis) (5 vnt.)</t>
  </si>
  <si>
    <t>Medicininė apžiūros kušetė (3 dalių šeimos gyd.kab.) (1 vnt.)</t>
  </si>
  <si>
    <t>Kušetė su hidrauliniu aukščio reguliavimu (2 vnt.), medicininė kušetė</t>
  </si>
  <si>
    <t>Medicininis tvarstomasis stalas, staliukas med. instrumentų paruošimui (2 vnt.), multifunkcinis medicininis vežimėlis-staliukas</t>
  </si>
  <si>
    <t>Echoskopai (AASPC reumatologijos 132 kab; Senamiesčio PASPC endokrinologijos 216 kab.; AASPC gastroentrologijos 231 kab., AASPC vaikų kardiologijos 420 kab. (4 vnt.), Echoskopai gydytojams (2 vnt.)  (422 kab. ir 132 kab.)</t>
  </si>
  <si>
    <t>Bandomųjų lešių rinkiniai 303 kab. (1 vnt.), automatinis aparatas, skirtas akispūdžiui matuoti ir refrakcijai nustatyti oro būdu (1 vnt.), 312 kab., pupilometras (1 vnt.), dioptrimetras  (1 vnt.), kompiuterinis perimetras (1 vnt.), pachimetras (2 vnt.) 304; 312 kab., bekontaktis tonometras  (1 vnt.), Lang testas vaikams (3 vnt.), Lang stereo testas vaikams (3 vnt.), bekontaktis autorefraktometras vaikams (1 vnt.), Tiesioginio vaizdo oftalmoskopas (1 vnt.) 303 kab.</t>
  </si>
  <si>
    <t>Medicinis staliukas 201 kab., medicininiai baldai: staliukas-vežimėlis (2 vnt.), medicininės spintos (6 vnt.), operacinis stalas pritaikytas rentgeno su  C lanku darbui (237 kab.)</t>
  </si>
  <si>
    <t>Urofloumetras 211 kab. su nauja programine įranga, cistoskopui endoskopas 30 laipsnių kampu (1 vnt.)</t>
  </si>
  <si>
    <t>Patalpų oro dezinfekcijos sistemos (4 vnt.), strerilizacinės įranga (užlydymo, pakavimo, instrumentų plovimo įranga, vežimėliai) (5 vnt.), automatinės instrumentų plovimo dezinfekavimo mašinos
dalių atnaujinimas</t>
  </si>
  <si>
    <t xml:space="preserve">Vienkartinės kvėpavimo sistemos, skirtos anesteziologijai ir jų priedai (12 000 vnt.), narkozės aparatas su paciento gyvybinių funkcijų stebėjimo monitoriumi, skirtas anesteziologijai ir reanimacijai </t>
  </si>
  <si>
    <t>Vienkartinės diagnostinės lateksinės  ir nitrilinės pirštinės (2000000 vnt), chirurginės sterilios pirštinės (9 000 vnt.)</t>
  </si>
  <si>
    <t>Sterilūs vienkartinai apklotai: instrumentavimo staliukai kamerai, apklotai kojoms, artroskopijų rinkinys, skysčių surinkimo maišai, apklotai (8000 vnt.), apklotai epidūrinėms procedūroms, apklotai kojų venų operacijoms (1000 vnt.), priemonės endoskopinių polipektomijų  atlikimui (polipektominės kilpos)                 (25 pak.)</t>
  </si>
  <si>
    <t>Kasetės HIFU aparatui 4,5 mm (2 vnt.), 3 mm (2 vnt.), 1,5 mm (2 vnt.), invazinis antgalis radio dažnio aparatui (100 vnt.), neinvazinis antgalis radio dažnio aparatui 50 vnt.), inokuliacinės kilpelės (14 000 vnt.)</t>
  </si>
  <si>
    <t xml:space="preserve">Rentgeno juostos 26x36 cm (10'x14'), 150 vnt., tinkančios lazeriniam Fuji Film DryPix 4000 rentgeno filmų spausdintuvui (40 vnt.), Rentgeno juostos 35x43 cm, (14'x17'), 100 vnt., tinkančios lazeriniam Fuji Film DryPix 4000 rentgeno filmų spausdintuvui (5 vnt.) </t>
  </si>
  <si>
    <t xml:space="preserve">Pozicionavimo kūdikių / mažų vaikų apsaugos priemonės RFDS rentgenodiagnostikos kab. (5 vnt.), pacientų apsaugos priemonės nuo jonizuojančiosios spinduliuotės RFDS rentgenodiagnostikos kab. (2 kompl.) </t>
  </si>
  <si>
    <t>Bandomųjų lęšių rinkinys (stiklų dėžė)  DMK (šeimos gydytojo kab.) su bandomaisiais rėmeliais, lentelė regėjimo aštrumui nustatyti su apšvietimu iš 3 m (DMK  šeinmos gydytojo kab.) (2 vnt.)</t>
  </si>
  <si>
    <t>Reprezentacinės išlaidos (su logotipu dovanėlės, suvenyrai dalyvavimui renginiuose, įteikti partneriams ir pan.) (10 vnt.), paskatinimo prizai, dovanėlės darbuotojams (10 vnt.)</t>
  </si>
  <si>
    <t>Objektas</t>
  </si>
  <si>
    <t>Mažoji medicinos įranga ir priemonės</t>
  </si>
  <si>
    <t>Medicininiai baldai</t>
  </si>
  <si>
    <t>Vaistai</t>
  </si>
  <si>
    <t>Cheminės medžiagos</t>
  </si>
  <si>
    <t>Vienkartinės medicininės priemonės</t>
  </si>
  <si>
    <t>Testai</t>
  </si>
  <si>
    <t>Pirštinės</t>
  </si>
  <si>
    <t>Didžioji medicinos įranga</t>
  </si>
  <si>
    <t>Medicininės įrangos priežiūra</t>
  </si>
  <si>
    <t>n/a</t>
  </si>
  <si>
    <t>Medicininiai drabužiai</t>
  </si>
  <si>
    <t>Kanceliarinės</t>
  </si>
  <si>
    <t>Projektas</t>
  </si>
  <si>
    <t>Baldai</t>
  </si>
  <si>
    <t>Įrankiai, vyriai, tvirtinimo detalės, grandinės ir spyruoklės tekstilės dirbiniai</t>
  </si>
  <si>
    <t>Langai, stiklo paketai ir jų sumontavimo darbai (25 vnt.), langų (palatų) silikoninių tarpinių keitimas (Terapijos ir chirurgijos dienos skyriuje) (7 vnt.)</t>
  </si>
  <si>
    <t>Roletai, žaliuzės su montavimo darbais, apsauginių (išorinių) lango žaliuzių montavimas (Terapijos ir chirurgijos dienos skyriuje)</t>
  </si>
  <si>
    <t>Ūkinės priemonės</t>
  </si>
  <si>
    <t>Ūkio, pastatų ir bendros įrangos priežiūra</t>
  </si>
  <si>
    <t>Techninė dokumentacija</t>
  </si>
  <si>
    <t>Rangos darbai</t>
  </si>
  <si>
    <t>Kompiuterinė ir susijusi įranga</t>
  </si>
  <si>
    <t>Telefonija</t>
  </si>
  <si>
    <t>Licencijos</t>
  </si>
  <si>
    <t>IT ūkio priežiūra</t>
  </si>
  <si>
    <t xml:space="preserve">Vienkartiniai atliekų indai įvairių dydžių </t>
  </si>
  <si>
    <t>Daugiafunkcinis įrenginys 5050 (Darsonvalio tipo  aparatas)</t>
  </si>
  <si>
    <t>Higieniniai vienkartiniai maišeliai panoraminio rentgeno aparato kandikliui 55 x 30 mm (3 000 vnt.)</t>
  </si>
  <si>
    <t>Automatizuota sistema, skirta tepinėlių paruošimui ir dažymui Gramo būdu (1 vnt.)</t>
  </si>
  <si>
    <t>Geologinių ir geotechninių tyrimų paslaugos</t>
  </si>
  <si>
    <t>Skysčių perpylimo užsukamos sistemos ir adatos įvairių dydžių (4000 vnt.)</t>
  </si>
  <si>
    <t>Vienkartiniai skėtikliai (30 000 vnt.)</t>
  </si>
  <si>
    <t>Šepetėliai onkocitologiniams tyrimams paimti (Cervix  brush šluotelės tipo)            (10 000 vnt.), stikliukai matiniu galu (10 000 vnt.)</t>
  </si>
  <si>
    <t>Medinės mentelės tepinėlių paėmimui ir kt. priemonės (100 000 vnt.), mediniai pagaliukai medis-vata   (500 000 vnt.)</t>
  </si>
  <si>
    <t>Medinės mentelės  burnos apžiūrai (50 000 vnt.)</t>
  </si>
  <si>
    <t xml:space="preserve"> EKG aparatai su programa prie kompiuterio (2 vnt.)</t>
  </si>
  <si>
    <t>Vežimėlis  medikamentų transportavimui (1 vnt.)</t>
  </si>
  <si>
    <t>Darbo vietos įrengimas (vaistų ir medicinos priemonių tarnybai (stelažai, spintelės ir kt.)</t>
  </si>
  <si>
    <t>Elektromiografas (1 vnt.)</t>
  </si>
  <si>
    <t xml:space="preserve">Funkcionali kušetė (2 vnt.) </t>
  </si>
  <si>
    <t>Logoterapijos priemonės, skirtos kalbos korekcijos  kab.</t>
  </si>
  <si>
    <t>Logoterapijos, psichoterapijos, menoterapijos, ergoterapijos, kineziterapijos įranga,  priemonės, skirtos vaikų raidos tarnybai</t>
  </si>
  <si>
    <t>Ergoterapijos, kineziterapijos įranga ir priemonės</t>
  </si>
  <si>
    <t xml:space="preserve">Masažo įranga / priemonės </t>
  </si>
  <si>
    <t>Atviras konkursas</t>
  </si>
  <si>
    <t>Neskelbiama apklausa</t>
  </si>
  <si>
    <t>Centralizuotas pirkimas</t>
  </si>
  <si>
    <t>Vietinis pirkimo vykdytojas / Centrinis pirkimo vykdytojas per CPO.LT</t>
  </si>
  <si>
    <t>Supaprastintas atviras konkursas</t>
  </si>
  <si>
    <t>Skelbiama apklausa</t>
  </si>
  <si>
    <t>Atviras kokursas</t>
  </si>
  <si>
    <t>Mažoji medicinos įranga</t>
  </si>
  <si>
    <t>Supaprtastintas atviras konkursas</t>
  </si>
  <si>
    <t>Vietinis pirkimo organizatorius</t>
  </si>
  <si>
    <t>Vietinis pirkimo vykdytojas / Centrinis pirkimo organizatorius per CPO.LT</t>
  </si>
  <si>
    <t>Centrinis pirkimo organizatorius per CPO.LT</t>
  </si>
  <si>
    <t>Atviras konkursas/ supaprastintas atviras konkursas/ skelbiama apklausa</t>
  </si>
  <si>
    <t>Neįgaliojo vežimėlis          (1 vnt.)</t>
  </si>
  <si>
    <t>Otorinooftalmoskopas, 1 vnt.</t>
  </si>
  <si>
    <t xml:space="preserve">Elektrokardiografas (12 derivacijų su integracija į kompiuterį), 1 vnt. </t>
  </si>
  <si>
    <t>Šviesos šaltinis, 1 vnt.</t>
  </si>
  <si>
    <t>Paciento apžiūros kušetė, 2 vnt.</t>
  </si>
  <si>
    <t>Kūdikių vystymo stalas, 2 vnt.</t>
  </si>
  <si>
    <t xml:space="preserve">Elektroninės sveratyklės kūdikiams ir vaikams su ūgio matuokle, 1 vnt. </t>
  </si>
  <si>
    <t>Bekontaktis termometras (15 vnt.)</t>
  </si>
  <si>
    <t xml:space="preserve">Vietinis pirkimo organizatorius / Centrinis pirkimo organizatorius per CPO.LT </t>
  </si>
  <si>
    <t>Elektros generatorius su montavimo paslaugomis  (1 kompl.), AASPC, Pylimo g. 3 (Investicijų projektas Centro sveikatos centro sveikatos priežiūos paslaugoms teikti reikiamos infrastruktūros modernizavimas)</t>
  </si>
  <si>
    <t>Elektros generatorius su montavimo paslaugomis (1 kompl.), Vytenio PASPC, Vytenio g. 59</t>
  </si>
  <si>
    <t>Lentelė regėjimo aštrumui patikrinti, 1 vnt.</t>
  </si>
  <si>
    <t>Numeracijos ir nuorodų sistema</t>
  </si>
  <si>
    <t>Spaudai</t>
  </si>
  <si>
    <t>Medicinos priemonių techninės būklės patikros paslaugos</t>
  </si>
  <si>
    <t>Medicininės įrangos draudimo paslaugos</t>
  </si>
  <si>
    <t>Medicinos priemonių techninio aptarnavimo, remonto (remontui reikalingos detalės, eksploatacinės medžiagos) paslaugos</t>
  </si>
  <si>
    <t>Medicinos priemonių metrologinės patikros paslaugos</t>
  </si>
  <si>
    <t xml:space="preserve">Rentgeno procedūrų kabineto su kompiuterinės tomografijos aparatu radiacinio projekto parengimo ir suderinimo su Radiacinės saugos centru (projekto radiacinės saugos (specialioji) ekspertizės) paslaugos </t>
  </si>
  <si>
    <t xml:space="preserve">I-III ketv. </t>
  </si>
  <si>
    <t xml:space="preserve">Balandis </t>
  </si>
  <si>
    <t xml:space="preserve">Skelbiama apklausa </t>
  </si>
  <si>
    <t>Centralizuotas pirkimas / centrinis pirkimo organizatorius per CPO.LT</t>
  </si>
  <si>
    <t xml:space="preserve">Centralizuotas pirkimas / centrinis pirkimo organizatorius per CPO.LT </t>
  </si>
  <si>
    <t>Centralizuotas pirkimas / Centrinis pirkimo organizatorius per CPO.LT</t>
  </si>
  <si>
    <t>Centralizuotas pirkimas / Vietinis pirkimo organizatorius</t>
  </si>
  <si>
    <t xml:space="preserve">Centralizuotas pirkimas / Centrinis pirkimo organizatorius per CPO.LT </t>
  </si>
  <si>
    <t>Skelbiama apklausa / Neskelbiama apklausa</t>
  </si>
  <si>
    <t>Centralizuotas pirkimas / Vietinis pirkimo organizatorius / Centrinis pirkimo organizatorius per CPO.LT</t>
  </si>
  <si>
    <t xml:space="preserve">Centralizuotas pirkimas / Vietinis pirkimo organizatorius /  Centrinis pirkimo organizatorius per CPO.LT </t>
  </si>
  <si>
    <t>Supaprastintas atviras konkursas / Skelbiama apklausa / Neskelbiama apklausa</t>
  </si>
  <si>
    <t xml:space="preserve">Centralizuotas pirkimas / Vietinis pirkimo organizatorius / Centrinis pirkimo organizatorius per CPO.LT </t>
  </si>
  <si>
    <t>Apklotas galiūnių operacijai 230x300 cm su elastine anga 7cm (130 vnt.)</t>
  </si>
  <si>
    <t>Sterilus ultragarsinis gelis  20 ml, dviguba pak. (70 vnt.)</t>
  </si>
  <si>
    <t>Linija nuskausminimo  pompai su adata (130 vnt.)</t>
  </si>
  <si>
    <t>Elektros ūkio priežiūra</t>
  </si>
  <si>
    <t>Dviejų talpų valytojos vežimėlis AASPC, Pylimo g. 3 (Klinikinė laboratorija), Pylimo g. 3,  Kalinausko g. 4, Pylimo g. 56, Vytenio g. 59, Gerosios Vilties g. 1 a</t>
  </si>
  <si>
    <t xml:space="preserve">Grindų plovimo mašina,  3 vnt. (Pylimo g. 3, Kalinausko g. 4, Vytenio g. 59) </t>
  </si>
  <si>
    <t>Veidrodžiai</t>
  </si>
  <si>
    <t>UpToDate medicinos portalo licencijos</t>
  </si>
  <si>
    <t>įsakymu Nr. V-238</t>
  </si>
  <si>
    <t>direktoriaus 2024-12-09</t>
  </si>
  <si>
    <t>I‒IV ketv.</t>
  </si>
  <si>
    <t>I‒III ketv.</t>
  </si>
  <si>
    <t>II‒III ketv.</t>
  </si>
  <si>
    <t>I‒II ketv.</t>
  </si>
  <si>
    <t>II‒IV ketv.</t>
  </si>
  <si>
    <t>III‒IV ketv.</t>
  </si>
  <si>
    <t>I‒II  ketv.</t>
  </si>
  <si>
    <t>Sausis ‒ vasaris</t>
  </si>
  <si>
    <t xml:space="preserve">12‒36 mėn. </t>
  </si>
  <si>
    <t>12‒36 mėn.</t>
  </si>
  <si>
    <t>36‒60  mėn.</t>
  </si>
  <si>
    <t>I‒IV ketv. pagal poreikį</t>
  </si>
  <si>
    <t>Lapkritis</t>
  </si>
  <si>
    <t xml:space="preserve">I‒IV ketv.  </t>
  </si>
  <si>
    <t xml:space="preserve"> I‒IV ketv.  </t>
  </si>
  <si>
    <t>III‒IVketv.</t>
  </si>
  <si>
    <t xml:space="preserve">I ketv. </t>
  </si>
  <si>
    <t xml:space="preserve">I‒III ketv. </t>
  </si>
  <si>
    <t>Senamiesčio pirminės asmens sveikatos priežiūros centro vadovas / Vaistų ir medicinos priemonių tarnybos vadovas / ir /ar kitas direktoriaus įsakymu paskirtas pirkimo iniciatorius</t>
  </si>
  <si>
    <t>Vytenio ir Gerosios Vilties pirminės asmens sveikatos priežiūros centro vadovas / Vaistų ir medicinos priemonių tarnybos vadovas / ir /ar kitas direktoriaus įsakymu paskirtas pirkimo iniciatorius</t>
  </si>
  <si>
    <t>Vytenio ir Gerosios Vilties pirminės asmens sveikatos priežiūros centro vadovas / Vaistų ir medicinos priemonių tarnybos vadovas/ ir /ar kitas direktoriaus įsakymu paskirtas pirkimo iniciatorius</t>
  </si>
  <si>
    <t>Vaistų ir medicinos priemonių tarnybos vadovas ir / ar kitas direktoriaus įsakymu paskirtas pirkimo iniciatorius</t>
  </si>
  <si>
    <t>Terapijos konsultacijų skyriaus vedėjas / Vaistų ir medicinos priemonių tarnybos vadovas/ ir /ar kitas direktoriaus įsakymu paskirtas pirkimo iniciatorius</t>
  </si>
  <si>
    <t>Chirurgijos konsultacijų skyriaus vedėjas / Vaistų ir medicinos priemonių tarnybos vadovas/ ir /ar kitas direktoriaus įsakymu paskirtas pirkimo iniciatorius</t>
  </si>
  <si>
    <t>Terapijos ir chirurgijos skyriaus vedėjas / Vaistų ir medicinos priemonių tarnybos vadovas/ ir /ar kitas direktoriaus įsakymu paskirtas pirkimo iniciatorius</t>
  </si>
  <si>
    <t>Vyriausiasis slaugos administratorius ir / ar kitas direktoriaus įsakymu paskirtas pirkimo iniciatorius</t>
  </si>
  <si>
    <t>Bendrųjų reikalų skyriaus vedėjas / ar kitas direktoriaus įsakymu paskirtas pirkimo iniciatorius</t>
  </si>
  <si>
    <t>Senamiesčio pirminės asmens sveikatos priežiūros centro vadovas / Vaistų ir medicinos priemonių tarnybos vadovas / ir / ar kitas direktoriaus įsakymu paskirtas pirkimo iniciatorius</t>
  </si>
  <si>
    <t>Senamiesčio pirminės asmens sveikatos priežiūros centro vadovas / Vaistų ir medicinos priemonių tarnybos vadovas/ ir / ar kitas direktoriaus įsakymu paskirtas pirkimo iniciatorius</t>
  </si>
  <si>
    <t>Vytenio ir Gerosios Vilties pirminės asmens sveikatos priežiūros centro vadovas / Vaistų ir medicinos priemonių tarnybos vadovas / ir / ar kitas direktoriaus įsakymu paskirtas pirkimo iniciatorius</t>
  </si>
  <si>
    <t>Vytenio ir Gerosios Vilties pirminės asmens sveikatos priežiūros centro vadovas / Vaistų ir medicinos priemonių tarnybos vadovas/ ir / ar kitas direktoriaus įsakymu paskirtas pirkimo iniciatorius</t>
  </si>
  <si>
    <t>Naujamiesčio pirminės asmens sveikatos priežiūros centro vadovas / Vaistų ir medicinos priemonių tarnybos vadovas / ir / ar kitas direktoriaus įsakymu paskirtas pirkimo iniciatorius</t>
  </si>
  <si>
    <t>Naujamiesčio pirminės asmens sveikatos priežiūros centro vadovas / Vaistų ir medicinos priemonių tarnybos vadovas/ ir / ar kitas direktoriaus įsakymu paskirtas pirkimo iniciatorius</t>
  </si>
  <si>
    <t>Užkrečiamųjų ligų ir dermatovenerologijos skyriaus vedėjas / Vaistų ir medicinos priemonių tarnybos vadovas / ir /ar kitas direktoriaus įsakymu paskirtas pirkimo iniciatorius</t>
  </si>
  <si>
    <t>Taip / Ne</t>
  </si>
  <si>
    <t>Bendrųjų reikalų skyriaus vedėjas / ir / ar kitas direktoriaus įsakymu paskirtas pirkimo iniciatorius</t>
  </si>
  <si>
    <t xml:space="preserve">Skelbiama apklausa / neskelbiama apklausa </t>
  </si>
  <si>
    <t>Kraujo spaudimo matavimo aparatas su standartinės apimties (25‒34 cm) ir didelės apimties (34‒46 cm) manžete bei stetoskopu (DMK) (2 vnt.), automatinis kraujo spaudimo matavimo aparatas su didelės apimties (34‒46 cm) manžete</t>
  </si>
  <si>
    <t>Darbuotojų apranga (džemperiai) (50 vnt.), darbuotojų apranga (marškinėliai) (50 vnt.)</t>
  </si>
  <si>
    <t>I–IV ketv.</t>
  </si>
  <si>
    <t>36–60  mėn.</t>
  </si>
  <si>
    <t>Terapijos ir chirurgijos skyriaus vedėjas / Vaistų ir medicinos priemonių tarnybos vadovas / ir /ar kitas direktoriaus įsakymu paskirtas pirkimo iniciatorius</t>
  </si>
  <si>
    <t>Terapijos ir chirurgijos skyriaus vedėjas / Vaistų ir medicinos priemonių tarnybos vadovas / ir / ar kitas direktoriaus įsakymu paskirtas pirkimo iniciatorius</t>
  </si>
  <si>
    <t>Terapijos konsultacijų skyriaus vedėjas / Vaistų ir medicinos priemonių tarnybos vadovas / ir /ar kitas direktoriaus įsakymu paskirtas pirkimo iniciatorius</t>
  </si>
  <si>
    <t>Naujamiesčio pirminės asmens sveikatos priežiūros centro vadovas / Vaistų ir medicinos priemonių tarnybos vadovas /  ir / ar kitas direktoriaus įsakymu paskirtas pirkimo iniciatorius</t>
  </si>
  <si>
    <t>Lukiškių pirminės asmens sveikatos priežiūros centro vadovas / Vaistų ir medicinos priemonių tarnybos vadovas / ir / ar kitas direktoriaus įsakymu paskirtas pirkimo iniciatorius</t>
  </si>
  <si>
    <t>Suaugusiųjų svarstyklės su ūgio matuokle (4 vnt.), vaikų svarstyklės su ūgio matuokle (4 vnt.)</t>
  </si>
  <si>
    <t>Vyriausiasis slaugos administratorius ir  / ar kitas direktoriaus įsakymu paskirtas pirkimo iniciatorius</t>
  </si>
  <si>
    <t>Svarstyklės su ūgio matuokle (suaugusiųjų) (2 vnt.)</t>
  </si>
  <si>
    <t>Vaikų ir suaugusiųjų svarstyklės su ūgio matuokle (3 vnt.)</t>
  </si>
  <si>
    <t>EDGE paciento defibriliavimo elektrodai suaugusiesiems ir vaikams nuo 8 metų arba virš 25 kg svorio (visiems padaliniams) (16 vnt.), vaikiški sumažintos energijos defibriliavimo elektrodai (visiems padaliniams) (15 vnt.)</t>
  </si>
  <si>
    <t>Baterija turimam Lifepak 1000 defibriliatoriui (DC-1; NF-1; S-1;VF-1) (4 vnt.), Lifepak CR Plus baterija su elektrodais suaugusiesiems ir vaikams nuo 8 metų arba virš 25 kg svorio (Vytenio PASPC-1; AASPC-1) (2 vnt.)</t>
  </si>
  <si>
    <t>Elektroninės svartyklės suaugusiesiems su ūgio matuokle, 1 vnt.</t>
  </si>
  <si>
    <t>Prezervatyvai echoskopijų atlikimui (30 000 vnt.)</t>
  </si>
  <si>
    <t>Kraujo ėminių prietaisai ir priemonės (skysčių perpylimo sistemos (4 000 vnt.), adatos,  švirkštai įvairių  dydžių (25 000 vnt.)</t>
  </si>
  <si>
    <t>LUKIŠKIŲ  PASPC</t>
  </si>
  <si>
    <t>33141410-7 Vielos žirklės ir mažapjūviai skalpeliai</t>
  </si>
  <si>
    <t>33123200-0 Elektrokardiografijos prietaisai</t>
  </si>
  <si>
    <t>38412000-6 Termometrai</t>
  </si>
  <si>
    <t>38311000-8 Elektroninės svarstyklės ir priedai</t>
  </si>
  <si>
    <t>SENAMIESČIO PASPC</t>
  </si>
  <si>
    <t>33190000-8 Įvairūs medicinos prietaisai ir produktai</t>
  </si>
  <si>
    <t>33192200-4 Medicininiai stalai</t>
  </si>
  <si>
    <t>33122000-1 Oftalmologijos įranga</t>
  </si>
  <si>
    <t>33192100-3 Medicininės paskirties lovos</t>
  </si>
  <si>
    <t>33600000-6 Farmacijos produktai</t>
  </si>
  <si>
    <t>33631600-8 Antiseptikai ir dezinfekuojančiosios medžiagos</t>
  </si>
  <si>
    <t>33141000-0 Vienkartinės medicininės necheminės medžiagos ir hematologinės medžiagos</t>
  </si>
  <si>
    <t>33123100-9 Kraujospūdžio matavimo prietaisai</t>
  </si>
  <si>
    <t>33192300-5 Medicininiai baldai (išskyrus lovas ir stalus)</t>
  </si>
  <si>
    <t>33193110-3 Invalidų vežimėliai</t>
  </si>
  <si>
    <t>33141110-4 Tvarsliava</t>
  </si>
  <si>
    <t>VYTENIO IR GEROSIOS VILTIES PASPC</t>
  </si>
  <si>
    <t>NAUJAMIESČIO  PASPC</t>
  </si>
  <si>
    <t>33124131-2 Reagentų juostelės</t>
  </si>
  <si>
    <t>33192000-2 Medicininiai baldai</t>
  </si>
  <si>
    <t xml:space="preserve">31711140-6 Elektrodai                                     </t>
  </si>
  <si>
    <t>31440000-2 Baterijos</t>
  </si>
  <si>
    <t>VAISTŲ IR MEDICINOS PRIEMONIŲ TARNYBA</t>
  </si>
  <si>
    <t>33712000-4 Prezervatyvai</t>
  </si>
  <si>
    <t>33136000-2 Rotaciniai ir šlifavimo instrumentai</t>
  </si>
  <si>
    <t>18143000-3 Apsaugos priemonės, 18142000-6 Apsauginiai antveidžiai, 33199000-1 Medikų drabužiai</t>
  </si>
  <si>
    <t>18143000-3 Apsaugos priemonės</t>
  </si>
  <si>
    <t>33695000-8 Visi kiti negydomieji produktai</t>
  </si>
  <si>
    <t>33151000-3 Radioterapijos prietaisai ir medžiagos</t>
  </si>
  <si>
    <t xml:space="preserve">   22993000-7 Šilumai jautrus, šviesai jautrus arba termografinis popierius, 31711140-6 Elektrodai  </t>
  </si>
  <si>
    <t>39151000-5 Įvairūs baldai</t>
  </si>
  <si>
    <t>INFEKCIJŲ KONTROLĖS TARNYBA</t>
  </si>
  <si>
    <t>33191100-6 Sterilizatorius</t>
  </si>
  <si>
    <t xml:space="preserve">33198200-6 Popieriniai maišeliai arba įvyniokliai sterilizacijai, 33631600-8 Antiseptikai ir dezinfekuojančiosios medžiagos                            </t>
  </si>
  <si>
    <t>33198200-6 Popieriniai maišeliai arba įvyniokliai sterilizacijai, 33695000-8 Visi kiti negydomieji produktai</t>
  </si>
  <si>
    <t xml:space="preserve">33191000-5  Sterilizacijos, dezinfekcijos ir higienos prietaisai                         </t>
  </si>
  <si>
    <t xml:space="preserve">39224000-8 Šluotos, šepečiai ir kiti įvairių rūsių gaminiai </t>
  </si>
  <si>
    <t>TERAPIJOS KONSULTACIJŲ SKYRIUS</t>
  </si>
  <si>
    <t>85121200-5 Gydytojų specialistų paslaugos</t>
  </si>
  <si>
    <t>33123000-8 Širdies ir kraujagyslių sistemos tyrimo ir stebėjimo prietaisai</t>
  </si>
  <si>
    <t>30234600-4 Atmintukai</t>
  </si>
  <si>
    <t>24320000-3 Baziniai organiniai chemikalai</t>
  </si>
  <si>
    <t>33112200-0 Ultragarso įranga</t>
  </si>
  <si>
    <t>33123100-9 Kraujospūdžio matavimo prietaisai, 33190000-8 Įvairūs medicinos prietaisai ir produktai</t>
  </si>
  <si>
    <t>24111700-2 Azotas</t>
  </si>
  <si>
    <t>33121300-7 Elektromiografai</t>
  </si>
  <si>
    <t>33166000-1 Dermatologijos prietaisai</t>
  </si>
  <si>
    <t>CHIRURGIJOS KONSULTACIJŲ SKYRIUS</t>
  </si>
  <si>
    <t>33125000-2 Urologinių tyrimų prietaisai</t>
  </si>
  <si>
    <t>33141320-9 Medicininės adatos</t>
  </si>
  <si>
    <t>Chirurgijos konsultacijų skyriaus vedėjas / Vaistų ir medicinos priemonių tarnybos vadovas / ir /ar kitas direktoriaus įsakymu paskirtas pirkimo iniciatorius</t>
  </si>
  <si>
    <t>33164000-7 Koloskopijos prietaisai</t>
  </si>
  <si>
    <t>31524110-9 Operacinių lempos</t>
  </si>
  <si>
    <t>33168100-6 Endoskopai</t>
  </si>
  <si>
    <t>50420000-5 Medicinos ir chirurginės įrangos remonto ir priežiūros paslaugos</t>
  </si>
  <si>
    <t>33198200-4 Elektroterapijos prietaisai</t>
  </si>
  <si>
    <t>33115000-9 Tomografijos prietaisai</t>
  </si>
  <si>
    <t>TERAPIJOS IR CHIRURGIJOS DIENOS SKYRIUS</t>
  </si>
  <si>
    <t>42514310-8 Oro filtrai</t>
  </si>
  <si>
    <t>33141321-6 Anestezijos adatos, 33141328-5 Epidūrinės adatos</t>
  </si>
  <si>
    <t>33169400-6 Chirurginiai konteineriai</t>
  </si>
  <si>
    <t xml:space="preserve">31711140-6 Elektrodai   </t>
  </si>
  <si>
    <t>33172100-7 Anestezijos prietaisai</t>
  </si>
  <si>
    <t>33199000-1 Medikų drabužiai</t>
  </si>
  <si>
    <t>33191000-5 Sterilizacijos, dezinfekcijos ir higienos prietaisai</t>
  </si>
  <si>
    <t>33162000-3 Opercinės įrenginiai instrumentai</t>
  </si>
  <si>
    <t>39533000-7 Kilimėliai</t>
  </si>
  <si>
    <t>33141127-6 Absorbcinės kraujo sustabdymo priemonės</t>
  </si>
  <si>
    <t>55320000-9 Maisto tiekimo paslaugos</t>
  </si>
  <si>
    <t>33195100-4 Monitoriai</t>
  </si>
  <si>
    <t>Operacinės kėdės (2 vnt.), operacinis stalas su priedais (1 vnt.), anesteziologinis multifunkcinis vežimėlis (1 vnt.)</t>
  </si>
  <si>
    <t>Šviesolaidžio 400 um rinkinys venų varikozės operacijoms atlikti (70 vnt.)</t>
  </si>
  <si>
    <t>UŽKREČIAMŲJŲ LIGŲ IR DERMATOVENEROLOGIJOS SKYRIUS</t>
  </si>
  <si>
    <t>33169100-3 Chirurginis lazeris</t>
  </si>
  <si>
    <t>33155000-1 Fizinės terapijos prietaisai</t>
  </si>
  <si>
    <t>33711540-4 Parafarmaciniai kremai arba losjonai, 33711400-1 Kosmetikos produktai</t>
  </si>
  <si>
    <t>44411200-6 Vonios</t>
  </si>
  <si>
    <t>33722210-2 Pedikiūro reikmenys</t>
  </si>
  <si>
    <t>DOTS KABINETAS, SAN PUNKTAS</t>
  </si>
  <si>
    <t>33711540-4 Parafarmaciniai kremai ir losjonai</t>
  </si>
  <si>
    <t>18300000-2 Apranga</t>
  </si>
  <si>
    <t>85320000-8  Socialinės paslaugos, 30163000-9 Pirkėjo kortelės</t>
  </si>
  <si>
    <t>60112000-6 Viešojo kelių transporto paslaugos</t>
  </si>
  <si>
    <t>FIZINĖS MEDICINOS, REABILITACIJOS IR VAIKŲ RAIDOS SKYRIUS</t>
  </si>
  <si>
    <t xml:space="preserve"> 22110000-4 Spausdintos knygos, 37400000-2 Sporto prekės ir reikmenys          </t>
  </si>
  <si>
    <t>37524000-7 Žaidimai, 37523000-0 Galvosūkiai</t>
  </si>
  <si>
    <t xml:space="preserve">37400000-2 Sporto prekės ir reikmenys   </t>
  </si>
  <si>
    <t>33192200-4 Medicininiai stalai, 24920000-9 Eteriniai aliejai</t>
  </si>
  <si>
    <t>33158100-3 Elektromagnetinė įranga, 33154000-4 Mechanoterapijos prietaisai, 33158200-4 Elektroterapijos prietaisai, 33158300-5 Medicininiai ultravioletinių spindulių prietaisai, 33128000-3 Medicininiai lazeriai ne chirurgijos reikmėms</t>
  </si>
  <si>
    <t>15872400-5 Druska</t>
  </si>
  <si>
    <t>RADIOLOGIJOS IR FUNKCINĖS DIAGNOSTIKOS SKYRIUS</t>
  </si>
  <si>
    <t>33111800-9 Diagnostinė rentgeno sistema</t>
  </si>
  <si>
    <t>30214000-2 Vartotojų darbo vietos</t>
  </si>
  <si>
    <t>38947000-7 Rentgeno spindulių mikroanalizės prietaisai</t>
  </si>
  <si>
    <t>31154000-0 Nenutrūkstamojo maitinimo šaltiniai</t>
  </si>
  <si>
    <t>33696800-3 Rentgeno kontrastinės medžiagos</t>
  </si>
  <si>
    <t xml:space="preserve">Magnetinio rezonanso kontrastinė medžiaga 10 ml 5 proc. injekcinis tirpalas (550 vnt.), magnetinio rezonanso kontrastinė medžiaga 15 ml 5 proc. injekcinis tirpalas (400 vnt.)         </t>
  </si>
  <si>
    <t>35113400-3 Apsauginiai drabužiai</t>
  </si>
  <si>
    <t>ODONTOLOGIJOS KLINIKA</t>
  </si>
  <si>
    <t>KLINIKINĖ LABORATORIJA</t>
  </si>
  <si>
    <t>85145000-7 Medicinos laboratorijų teikiamos paslaugos</t>
  </si>
  <si>
    <t>Sausio‒spalio mėn.</t>
  </si>
  <si>
    <t>Spalio‒gruodžio mėn.</t>
  </si>
  <si>
    <t>Sausio‒kovo mėn.</t>
  </si>
  <si>
    <t xml:space="preserve">33793000-5 Laboratorijų reikmenys iš stiklo, 33141112-8 Pleistrai, 33141000-0 Vienkartinės medicininės necheminės medžiagos ir hematologinės medžiagos </t>
  </si>
  <si>
    <t>33793000-5 Laboratorijų reikmenys iš stiklo, 39254000-7 Laiko matavimo prietaisai, 42943000-8 Termostatinės vonios ir priedai</t>
  </si>
  <si>
    <t>42931100-2 Laboratorinės centrifugos ir priedai</t>
  </si>
  <si>
    <t>38436000-0 Purtyklės ir priedai</t>
  </si>
  <si>
    <t>33793000-5 Laboratorijų reikmenys iš stiklo, 42671100-1 Laboratorinių įrankių laikikliai</t>
  </si>
  <si>
    <t>38510000-3 Mikroskopai</t>
  </si>
  <si>
    <t>39711130-9 Šaldytuvai</t>
  </si>
  <si>
    <t>SLAUGOS, PALIATYVIOSIOS MEDICINOS IR SOCIALINIŲ PASLAUGŲ KLINIKA</t>
  </si>
  <si>
    <t>37400000-2 Sporto prekės ir reikmenys</t>
  </si>
  <si>
    <t>39241200-5 Žirklės</t>
  </si>
  <si>
    <t>33131172-3 Stomatologiniai pincetai</t>
  </si>
  <si>
    <t>33141411-4 Skalpeliai ir peiliukai</t>
  </si>
  <si>
    <t xml:space="preserve">Mosquito spaustukai (20 vnt.), filtrai atsiurbėjams (100 vnt.), silikoninių šlangų komplektas atsiurbėjams (100 vnt.), stetofonendoskopai (10 vnt.), gliukozės matuokliai (10 vnt.), timpa (žgutas) (30 vnt.), peano spaustukai (20 vnt.)  </t>
  </si>
  <si>
    <t>18110000-3 Profesiniai drabužiai</t>
  </si>
  <si>
    <t>39225710-5 Buteliai</t>
  </si>
  <si>
    <t>22993000-7 Šilumai jautrus, šviesai jautrus arba termografinis popierius</t>
  </si>
  <si>
    <t>Konteineris adatoms (250ml / 500 ml) (1 500 vnt.), dėžutė kraujo mėginių transportavimui (25 vnt.), Specialistų krepšiai (30 vnt.)</t>
  </si>
  <si>
    <t>PSICHIATRIJOS DIENOS STACIONARAS IR PSICHOTERAPIJOS SKYRIUS</t>
  </si>
  <si>
    <t>30192000-1 Biuro reikmenys</t>
  </si>
  <si>
    <t>39113000-7 Įvairūs sėdimieji baldai ir kėdės</t>
  </si>
  <si>
    <t>48328000-3 Vaizdo apdorojimo programinės įrangos paketai</t>
  </si>
  <si>
    <t>DARBO MEDICINOS KLINIKA</t>
  </si>
  <si>
    <t xml:space="preserve">Rankos dinamometras, traukimo / stūmimo jėgos dinamometras </t>
  </si>
  <si>
    <t>33141623-3 Pirmosios pagalbos rinkiniai – dėžutės</t>
  </si>
  <si>
    <t>FINANSŲ IR APSKAITOS SKYRIUS</t>
  </si>
  <si>
    <t>79980000-7 Prenumeratos paslaugos</t>
  </si>
  <si>
    <t>66512210-7 Savanoriškojo sveikatos draudimo paslaugos</t>
  </si>
  <si>
    <t>DOKUMENTŲ VALDYMO SKYRIUS</t>
  </si>
  <si>
    <t>Sausis‒ gruodis</t>
  </si>
  <si>
    <t>Balandis–birželis</t>
  </si>
  <si>
    <t>79952100-3 Kultūrinių renginių organizavimo paslaugos, 55520000-1 Pagaminto valgio tiekimo paslaugos, 92320000-0 Meno patalpų eksploatavimo paslaugos,  92312130-1 Ansamblių pramoginės paslaugos</t>
  </si>
  <si>
    <t>79416000-3 Viešųjų ryšių paslaugos, 79820000-8 Paslaugos, susijusios su spausdinimu</t>
  </si>
  <si>
    <t>79952000-2 Su renginiais susijusios paslaugos</t>
  </si>
  <si>
    <t>48220000-6 Interneto ir intraneto programinės įrangos paketai, 72211000-7 Programavimo paslaugos, susijusios su sistemomis ir vartotojo programine įranga</t>
  </si>
  <si>
    <t>79961100-9 Reklaminės fotografijos paslaugos, 92111210-7 Reklaminių filmų gamyba</t>
  </si>
  <si>
    <t>79810000-5 Spausdinimo paslaugos</t>
  </si>
  <si>
    <t>18530000-3 Dovanos ir apdovanojimai, 03121200-7 Skintos gėlės, 15800000-6 Įvairūs maisto produktai, 2110000-4 Spausdintos knygos, 22459100-3 Reklaminiai lipdukai ir juostos</t>
  </si>
  <si>
    <t>72410000-7 Paslaugų teikėjų paslaugos</t>
  </si>
  <si>
    <t>64110000-0 Pašto paslaugos, 64120000-3 Kurjerių paslaugos</t>
  </si>
  <si>
    <t>92512100-4 Archyvų naikinimo paslaugos</t>
  </si>
  <si>
    <t>30199792-8 Kalendoriai</t>
  </si>
  <si>
    <t>22815000-6 Užrašų knygelės, 30192121-5 Tušinukai</t>
  </si>
  <si>
    <t>30191140-7 Asmens tapatybės nustatymo reikmenys</t>
  </si>
  <si>
    <t xml:space="preserve">80510000-2 Specialistų mokymo paslaugos         </t>
  </si>
  <si>
    <t>PERSONALO VALDYMO SKYRIUS</t>
  </si>
  <si>
    <t>79310000-0 Rinkos tyrimų paslaugos</t>
  </si>
  <si>
    <t>90711100-5 Rizikos arba pavojaus vertinimas (ne statyboms)</t>
  </si>
  <si>
    <t>80522000-9 Mokomieji seminarai, 80510000-2 Specialistų mokymo paslaugos</t>
  </si>
  <si>
    <t>63510000-7 Kelionių agentūrų ir panašios paslaugos</t>
  </si>
  <si>
    <t>BENDRŲJŲ REIKALŲ SKYRIUS</t>
  </si>
  <si>
    <t>71336000-2 Pagalbinės inžinerijos paslaugos</t>
  </si>
  <si>
    <t>45421100-5 Durų ir langų bei susijusių elementų montavimas</t>
  </si>
  <si>
    <t>39511100-8 Antklodės, 39516120-9 Pagalvės</t>
  </si>
  <si>
    <t>50316000-3 Bilietų išdavimo mašinų priežiūra ir remontas</t>
  </si>
  <si>
    <t>71320000-7 Inžinerinio projektavimo paslaugos</t>
  </si>
  <si>
    <t>44100000-1 Statybinės medžiagos ir panašūs gaminiai</t>
  </si>
  <si>
    <t>98310000-9 Skalbimo ir sauso valymo paslaugos</t>
  </si>
  <si>
    <t>31120000-3 Generatoriai, 51111200-5 Generatorių montavimo paslaugos</t>
  </si>
  <si>
    <t>39132500-1 Biuro vežimėliai</t>
  </si>
  <si>
    <t>09310000-5 Elektra</t>
  </si>
  <si>
    <t xml:space="preserve">45313100-5 Liftų montavimo darbai, 42416100-6 Liftai    </t>
  </si>
  <si>
    <t>45313100-5 Liftų montavimo darbai, 42416100-6 Liftai, 71320000-7 Inžinerinio projektavimo paslaugos</t>
  </si>
  <si>
    <t>45421000-4 Stalių darbai</t>
  </si>
  <si>
    <t>42418910-1 Pakrovimo įrenginiai, 50110000-9 Motorinių priemonių ir su jomis susijusių įrenginių remonto, priežiūros ir panašios paslaugos</t>
  </si>
  <si>
    <t>50750000-7 Liftų priežiūros paslaugos</t>
  </si>
  <si>
    <t>33111600-7 Radiografijos prietaisai</t>
  </si>
  <si>
    <t>32210000-8 Transliavimo įranga</t>
  </si>
  <si>
    <t>45331220-4 Oro kondicionavimo įrengimo darbai,  42512000-8 Oro kondicionavimo įranga</t>
  </si>
  <si>
    <t>45262521-9 Sienų mūrijimas</t>
  </si>
  <si>
    <t>39111000-3 Sėdimieji baldai</t>
  </si>
  <si>
    <t>Kėdės kinezioterapijos procedūroms su aukščio reguliavimo funkcija AASPC 109 kab. (10 vnt.);                                                                    Vytenio ir Gerosios Vilties PASPC 25 kab. (6 vnt.) terapinis stalas Vytenio ir Gerosios Vilties PASPC (1 vnt.),  kušetė Vytenio ir Gerosios Vilties PASPC (1 vnt.)</t>
  </si>
  <si>
    <t>Patalpų remontas Vytenio ir Gerosios Vilties PASPC, Vytenio g. 59 (Investicijų projektas Centro sveikatos centro sveikatos priežiūos paslaugoms teikti reikiamos infrastruktūros modernizavimas)</t>
  </si>
  <si>
    <t>45454100-5 Restauravimo darbai</t>
  </si>
  <si>
    <t>39717100-2 Ventiliatoriai</t>
  </si>
  <si>
    <t>33700000-7 Asmens higienos gaminiai</t>
  </si>
  <si>
    <t>90921000-9 Dezinfekavimo ir naikinimo paslaugos</t>
  </si>
  <si>
    <t>39100000-3 Baldai</t>
  </si>
  <si>
    <t>19200000-8 Tekstilės audiniai ir susiję gaminiai</t>
  </si>
  <si>
    <t>66515200-5 Turto draudimo paslaugos</t>
  </si>
  <si>
    <t>66514110-0 Motorinių transporto priemonių draudimo paslaugos</t>
  </si>
  <si>
    <t>30190000-7 Įvairi biuro įranga ir reikmenys</t>
  </si>
  <si>
    <t>42514310-8 Oro filtrai, 45317400-6 Filtravimo įrenginių elektros instaliacijos montavimo darbai</t>
  </si>
  <si>
    <t>19640000-4 Polietileno maišai ir maišeliai šiukšlėms bei atliekoms</t>
  </si>
  <si>
    <t>09134200-9 Dyzelinis kuras, 09132000-3 Benzinas</t>
  </si>
  <si>
    <t>50700000-2 Remonto ir priežiūros paslaugos, susijusios su pastatais</t>
  </si>
  <si>
    <t>71610000-7 Sudėties ir švarumo tikrinimo bei analizės paslaugos</t>
  </si>
  <si>
    <t>39800000-0 Valikliai ir poliravimo priemonės</t>
  </si>
  <si>
    <t>44617100-9 Kartoninės dėžės, 30199230-1 Vokai</t>
  </si>
  <si>
    <t xml:space="preserve">33122000-1 Oftalmologijos įranga </t>
  </si>
  <si>
    <t xml:space="preserve">33123200-0 Elektrokardiografijos prietaisai  </t>
  </si>
  <si>
    <t xml:space="preserve">33167000-8 Chirurginiai šviesos šaltiniai  </t>
  </si>
  <si>
    <t>39121200-8 Stalai</t>
  </si>
  <si>
    <t>90911000-6 Apgyvendinimo patalpų, pastatų ir langų valymo paslaugos</t>
  </si>
  <si>
    <t>90512000-9 Atliekų vežimo paslaugos</t>
  </si>
  <si>
    <t>39515000-5 Užuolaidos, portjeros, užuolaidėles, medžiaginės žaliuzės, 45421143-8 Žaliuzių montavimo darbai</t>
  </si>
  <si>
    <t>44521110-2 Durų spynos</t>
  </si>
  <si>
    <t>39700000-9 Buitiniai prietaisai</t>
  </si>
  <si>
    <t>90911200-8 Pastatų valymo paslaugos</t>
  </si>
  <si>
    <t>31523200-0 Nuolatinės informacijos ženklai</t>
  </si>
  <si>
    <t>71354300-7 Kadastrinio tyrinėjimo paslaugos</t>
  </si>
  <si>
    <t>79415200-8 Projektavimo konsultacinės paslaugos</t>
  </si>
  <si>
    <t>31625000-3 Apsaugos nuo įsilaužimo arba priešgaisrinės signalizacijos įrenginiai</t>
  </si>
  <si>
    <t>39220000-0 Virtuvės įrenginiai, namų apyvokos ir pagaminto valgio tiekimo reikmenys</t>
  </si>
  <si>
    <t>77211300-5 Medžių retinimo paslaugos</t>
  </si>
  <si>
    <t>39299200-6 Apsauginis stiklas</t>
  </si>
  <si>
    <t>79341000-6 Reklamos paslaugos, 79342410-4 Elektroninių aukcionų paslaugos</t>
  </si>
  <si>
    <t>30192151-4 Antspaudų spaudai</t>
  </si>
  <si>
    <t>44221100-6 Langai, 45421132-8 Langų įstatymo darbai</t>
  </si>
  <si>
    <t>71319000-7 Ekspertų paslaugos</t>
  </si>
  <si>
    <t>45453100-8 Atnaujinimo darbai</t>
  </si>
  <si>
    <t>71351200-5 Geologinio ir geofizinio konsultavimo paslaugos</t>
  </si>
  <si>
    <t>50711000-2 Pastatų elektros įrangos remonto ir priežiūros paslaugos</t>
  </si>
  <si>
    <t>50850000-8 Baldų remonto ir priežiūros paslaugos</t>
  </si>
  <si>
    <t>50532000-3 Elektros mašinų, aparatų ir susijusių įrenginių remonto ir priežiūros paslaugos</t>
  </si>
  <si>
    <t>45331220-4 Oro kondicionavimo įrengimo darbai, 42512000-8 Oro kondicionavimo įranga</t>
  </si>
  <si>
    <t>79990000-0 Įvairios su verslu susijusios paslaugos</t>
  </si>
  <si>
    <t>44112310-4 Pertvarų sienelės, 45421141-4 Pertvarų montavimas</t>
  </si>
  <si>
    <t>44615000-4 Slėginiai indai</t>
  </si>
  <si>
    <t>45233280-5 Kelio užtvarų statymas</t>
  </si>
  <si>
    <t>50800000-3 Įvairios remonto ir priežiūros paslaugos</t>
  </si>
  <si>
    <t>44112200-0 Grindų dangos</t>
  </si>
  <si>
    <t>45000000-7 Statybos darbai</t>
  </si>
  <si>
    <t>70000000-1 Nekilnojamojo turto paslaugos</t>
  </si>
  <si>
    <t>30191400-8 Dokumentų naikinimo įrenginiai</t>
  </si>
  <si>
    <t>42652000-1 Rankiniai elektromechaniniai įrankiai</t>
  </si>
  <si>
    <t>39713410-0 Grindų valymo mašinos</t>
  </si>
  <si>
    <t>38622000-1 Veidrodžiai</t>
  </si>
  <si>
    <t>INFORMACINIŲ SISTEMŲ IR TECHNOLOGIJŲ SKYRIUS</t>
  </si>
  <si>
    <t>30213300-8 Staliniai kompiuteriai</t>
  </si>
  <si>
    <t>30213100-6 Nešiojamieji kompiuteriai</t>
  </si>
  <si>
    <t>30213200-7 Planšetiniai kompiuteriai</t>
  </si>
  <si>
    <t>48310000-4 Dokumentų kūrimo programa</t>
  </si>
  <si>
    <t>48311000-1 Dokumentų valdymo programinės įrangos paketai</t>
  </si>
  <si>
    <t>38434000-6 Analizatoriai</t>
  </si>
  <si>
    <t>30236000-2 Įvairi kompiuterių įranga</t>
  </si>
  <si>
    <t>32250000-0 Mobilieji telefonai</t>
  </si>
  <si>
    <t>30125000-1 Fotokopijavimo aparatų dalys ir priedai</t>
  </si>
  <si>
    <t>30232100-5 Spausdintuvai ir braižytuvai</t>
  </si>
  <si>
    <t>30192800-9 Lipniosios etiketės</t>
  </si>
  <si>
    <t>32552100-8 Telefono aparatai, 2551300-3 Telefono ausinės</t>
  </si>
  <si>
    <t>30174000-9 Etikečių spausdintuvai</t>
  </si>
  <si>
    <t xml:space="preserve">30216130-6 Brūkšninio kodo skaitymo įrenginiai, 30174000-9 Etikečių spausdintuvai                    </t>
  </si>
  <si>
    <t>32552100-8 Telefono aparatai</t>
  </si>
  <si>
    <t>48820000-2 Serveriai</t>
  </si>
  <si>
    <t>32420000-3 Tinklo įranga</t>
  </si>
  <si>
    <t>48222000-0 Tinklo serverių programinės įrangos paketai</t>
  </si>
  <si>
    <t>90510000-5 Atliekų šalinimo ir apdorojimo paslaugos</t>
  </si>
  <si>
    <t>48218000-9 Licencijų valdymo programinės įrangos paketai</t>
  </si>
  <si>
    <t>72417000-6 Interneto domenų vardai</t>
  </si>
  <si>
    <t>72100000-6 Techninės kompiuterių įrangos konsultacinės paslaugos</t>
  </si>
  <si>
    <t>50312000-5 Kompiuterių įrangos priežiūra ir remontas</t>
  </si>
  <si>
    <t>79419000-4 Vertinimo konsultacinės paslaugos</t>
  </si>
  <si>
    <t xml:space="preserve">48422000-2 Programinės įrangos paketų rinkiniai                    </t>
  </si>
  <si>
    <t>64212000-5 Viešojo judriojo telefono ryšio paslaugos</t>
  </si>
  <si>
    <t>72267000-4 Programinės įrangos priežiūros ir tvarkymo paslaugos</t>
  </si>
  <si>
    <t>64212100-6 Trumpųjų žinučių (SMS) paslaugos</t>
  </si>
  <si>
    <t>64200000-8 Telekomunikacijų paslaugos</t>
  </si>
  <si>
    <t>Vikarina informacinės sistemos palaikymo ir vystymo paslaugos</t>
  </si>
  <si>
    <t>Individualiosios dozės ekvivalento tyrimo (dozimetrų patikros), skirto asmenims, dirbantiems su jonizuojančiosios spinduliuotės šaltiniais ir / ar jonizuojančiosios spinduliuotės aplinkoje, įvertinimo paslaugos</t>
  </si>
  <si>
    <t>71700000-5 Stebėsenos ir kontrolės paslaugos</t>
  </si>
  <si>
    <t>Medicinos fiziko eksperto konsultacijų paslaugos pacientų apšvitos / dozių, darbuotojų ar radiacinės saugos klausimais</t>
  </si>
  <si>
    <t>33651600-4 Vakcinos</t>
  </si>
  <si>
    <t>Periferinių neuropatijų tikrinimo prietaisas (3 vnt.), neurologinis plaktukas (1 vnt.), orchidometras (1 vnt.), kamertonas (1 vnt. endokrinologijos kab.), monofilamentas (endokrinologijos kab.), inklinometras (1 vnt.), hidraulinis dinamometras rankoms mankštinti (AASPC 132 kab.), inokuliacinės kilpelės (8 000 vnt.)</t>
  </si>
  <si>
    <t>18424300-0 Vienkartinės pirštinės</t>
  </si>
  <si>
    <t>18938000-3 Vienkartiniai maišeliai</t>
  </si>
  <si>
    <t xml:space="preserve">33711540-4 Parafarmaciniai kremai arba losjonai </t>
  </si>
  <si>
    <t>32354110-3 Rentgeno juosta</t>
  </si>
  <si>
    <t>33130000-0 Stomatologijos ir subspecialybių instrumentai ir prietaisai, 33141800-8 Stomatologinės medžiagos, 33735100-2 Apsauginiai akiniai, 22993000-7 Šviesai jautrus, šilumai jautrus arba termografinis popierius ir kartonas, 33772000-2 Vienkartiniai popieriaus gaminiai, 39222120-1 Vienkartiniai puodeliai,  33661100-2 Anestetikai</t>
  </si>
  <si>
    <t>71320000-7 Inžinerinio projektavimo paslaugos, 45262700-8 Pastato pertvarkymo darbai</t>
  </si>
  <si>
    <t>44221200-7 Durys</t>
  </si>
  <si>
    <t>31500000-1 Apšvietimo įrenginiai ir elektros šviestuvai</t>
  </si>
  <si>
    <r>
      <t xml:space="preserve">45331200-8 </t>
    </r>
    <r>
      <rPr>
        <sz val="10"/>
        <color theme="1"/>
        <rFont val="Times New Roman"/>
        <family val="1"/>
        <charset val="186"/>
      </rPr>
      <t xml:space="preserve">Vėdinimo ir oro kondicionavimo įrengimo darbai, </t>
    </r>
    <r>
      <rPr>
        <sz val="10"/>
        <rFont val="Times New Roman"/>
        <family val="1"/>
        <charset val="186"/>
      </rPr>
      <t>42520000-7 Vėdinimo įrenginiai</t>
    </r>
  </si>
  <si>
    <t>39224000-8 Šluotos, šepečiai ir kiti įvairių rūšių gaminiai</t>
  </si>
  <si>
    <t>30121200-5 Fotokopijavimo įrenginiai</t>
  </si>
  <si>
    <t xml:space="preserve">72267000-4 Programinės įrangos priežiūros ir tvarkymo paslaugos,  48218000-9 Licencijų valdymo programinės įrangos paketai    </t>
  </si>
  <si>
    <t>33124000-5
 Diagnostikos, radiodiagnostikos prietaisai ir medžiagos, 33696500-0 Laboratoriniai reagentai, 33793000-5 Laboratorijų reikmenys iš stiklo</t>
  </si>
  <si>
    <t>33124000-5 Diagnostikos, radiodiagnostikos prietaisai ir medžiagos, 33696500-0 Laboratoriniai reagentai, 33793000-5 Laboratorijų reikmenys iš stiklo</t>
  </si>
  <si>
    <t>Dezinfekcinės medžiagos kolonoskopijų, endoskopijų kab. (10 000 l)</t>
  </si>
  <si>
    <t>33124000-5 Diagnostikos, radiodiagnostikos prietaisai ir medžiagos, 33696500-0 Laboratoriniai reagentai, 33793000-5
Laboratorijų reikmenys iš stiklo</t>
  </si>
  <si>
    <t>Laboratorinės centrifugos (AASPC – 3 vnt., Vytenio PASPC – 1 vnt., Naujamiesčio PASPC – 1 vnt.)</t>
  </si>
  <si>
    <t>Pacientų ėminių ėmimo kėdės (4 vnt.), laboratorinės kėdės su ratukais (reguliuojamo aukščio kėdės su atrama/ be atramos) (20 vnt.), mobilus vežimėlis su ratukais reagentams (2 vnt.)</t>
  </si>
  <si>
    <t>Laboratorinis šaldytuvas (Klinikinė laboratorija Senamiesčio PASPC) (1 vnt.)</t>
  </si>
  <si>
    <t>Biuro baldai AAPSC, Pylimo g. 3 Lukiškių PASPC, Gedimino pr. 27, Vytenio PASPC, Vytenio g. 59, Naujamiesčio PASPC, K. Kalinausko g. 4 (Investicijų projektas Centro sveikatos centro sveikatos priežiūos paslaugoms teikti reikiamos infrastruktūros modernizavimas) projektas)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</si>
</sst>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86"/>
      <scheme val="minor"/>
    </font>
    <font>
      <sz val="10"/>
      <name val="Times New Roman"/>
      <family val="1"/>
      <charset val="186"/>
    </font>
    <font>
      <sz val="11"/>
      <color rgb="FF000000"/>
      <name val="Calibri"/>
      <family val="2"/>
      <charset val="186"/>
    </font>
    <font>
      <sz val="11"/>
      <color rgb="FF000000"/>
      <name val="Calibri"/>
      <family val="2"/>
      <charset val="1"/>
    </font>
    <font>
      <sz val="10"/>
      <color theme="1"/>
      <name val="Calibri"/>
      <family val="2"/>
      <charset val="186"/>
      <scheme val="minor"/>
    </font>
    <font>
      <b/>
      <sz val="10"/>
      <name val="Times New Roman"/>
      <family val="1"/>
      <charset val="186"/>
    </font>
    <font>
      <b/>
      <sz val="10"/>
      <color theme="1"/>
      <name val="Times New Roman"/>
      <family val="1"/>
      <charset val="186"/>
    </font>
    <font>
      <sz val="10"/>
      <color theme="1"/>
      <name val="Times New Roman"/>
      <family val="1"/>
      <charset val="186"/>
    </font>
    <font>
      <sz val="10"/>
      <color rgb="FF000000"/>
      <name val="Times New Roman"/>
      <family val="1"/>
      <charset val="186"/>
    </font>
    <font>
      <sz val="10"/>
      <color rgb="FF777777"/>
      <name val="Times New Roman"/>
      <family val="1"/>
      <charset val="186"/>
    </font>
    <font>
      <sz val="8"/>
      <name val="Calibri"/>
      <family val="2"/>
      <charset val="186"/>
      <scheme val="minor"/>
    </font>
  </fonts>
  <fills count="4">
    <fill>
      <patternFill patternType="none"/>
    </fill>
    <fill>
      <patternFill patternType="gray125"/>
    </fill>
    <fill>
      <patternFill patternType="solid">
        <fgColor theme="0"/>
        <bgColor indexed="64"/>
      </patternFill>
    </fill>
    <fill>
      <patternFill patternType="solid">
        <fgColor theme="0" tint="-4.9989318521683403E-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style="thin">
        <color indexed="64"/>
      </bottom>
      <diagonal/>
    </border>
    <border>
      <left/>
      <right/>
      <top/>
      <bottom style="thin">
        <color indexed="64"/>
      </bottom>
      <diagonal/>
    </border>
  </borders>
  <cellStyleXfs count="5">
    <xf numFmtId="0" fontId="0" fillId="0" borderId="0"/>
    <xf numFmtId="0" fontId="2" fillId="0" borderId="0"/>
    <xf numFmtId="0" fontId="2" fillId="0" borderId="0"/>
    <xf numFmtId="0" fontId="3" fillId="0" borderId="0"/>
    <xf numFmtId="0" fontId="2" fillId="0" borderId="0"/>
  </cellStyleXfs>
  <cellXfs count="78">
    <xf numFmtId="0" fontId="0" fillId="0" borderId="0" xfId="0"/>
    <xf numFmtId="1" fontId="1" fillId="0" borderId="0" xfId="0" applyNumberFormat="1" applyFont="1" applyAlignment="1">
      <alignment horizontal="center" vertical="top" wrapText="1"/>
    </xf>
    <xf numFmtId="0" fontId="1" fillId="0" borderId="0" xfId="0" applyFont="1" applyAlignment="1">
      <alignment horizontal="center" vertical="top" wrapText="1"/>
    </xf>
    <xf numFmtId="0" fontId="4" fillId="0" borderId="0" xfId="0" applyFont="1"/>
    <xf numFmtId="1" fontId="7" fillId="0" borderId="1" xfId="0" applyNumberFormat="1" applyFont="1" applyBorder="1" applyAlignment="1">
      <alignment horizontal="center" vertical="top" wrapText="1"/>
    </xf>
    <xf numFmtId="1" fontId="7" fillId="0" borderId="0" xfId="0" applyNumberFormat="1" applyFont="1" applyAlignment="1">
      <alignment horizontal="center" vertical="top"/>
    </xf>
    <xf numFmtId="1" fontId="4" fillId="0" borderId="0" xfId="0" applyNumberFormat="1" applyFont="1" applyAlignment="1">
      <alignment horizontal="center" vertical="top"/>
    </xf>
    <xf numFmtId="0" fontId="7" fillId="0" borderId="0" xfId="0" applyFont="1" applyAlignment="1">
      <alignment horizontal="center" vertical="top"/>
    </xf>
    <xf numFmtId="0" fontId="4" fillId="0" borderId="0" xfId="0" applyFont="1" applyAlignment="1">
      <alignment horizontal="center" vertical="top"/>
    </xf>
    <xf numFmtId="0" fontId="7" fillId="0" borderId="0" xfId="0" applyFont="1" applyAlignment="1">
      <alignment horizontal="center" vertical="top" wrapText="1"/>
    </xf>
    <xf numFmtId="0" fontId="7" fillId="0" borderId="1" xfId="0" applyFont="1" applyBorder="1" applyAlignment="1">
      <alignment horizontal="center" vertical="top"/>
    </xf>
    <xf numFmtId="0" fontId="4" fillId="2" borderId="0" xfId="0" applyFont="1" applyFill="1" applyAlignment="1">
      <alignment horizontal="left"/>
    </xf>
    <xf numFmtId="0" fontId="4" fillId="2" borderId="0" xfId="0" applyFont="1" applyFill="1"/>
    <xf numFmtId="0" fontId="7" fillId="0" borderId="6" xfId="0" applyFont="1" applyBorder="1" applyAlignment="1">
      <alignment horizontal="center" vertical="top"/>
    </xf>
    <xf numFmtId="0" fontId="1" fillId="0" borderId="0" xfId="0" applyFont="1" applyAlignment="1">
      <alignment horizontal="left" vertical="top" wrapText="1"/>
    </xf>
    <xf numFmtId="0" fontId="5" fillId="0" borderId="0" xfId="0" applyFont="1" applyAlignment="1">
      <alignment horizontal="left" vertical="top" wrapText="1"/>
    </xf>
    <xf numFmtId="0" fontId="5" fillId="3" borderId="3"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3" borderId="2" xfId="0" applyFont="1" applyFill="1" applyBorder="1" applyAlignment="1">
      <alignment horizontal="left" vertical="center" wrapText="1"/>
    </xf>
    <xf numFmtId="0" fontId="6" fillId="3" borderId="3" xfId="0" applyFont="1" applyFill="1" applyBorder="1" applyAlignment="1">
      <alignment horizontal="left" vertical="center" wrapText="1"/>
    </xf>
    <xf numFmtId="0" fontId="6" fillId="3" borderId="4" xfId="0" applyFont="1" applyFill="1" applyBorder="1" applyAlignment="1">
      <alignment horizontal="left" vertical="center" wrapText="1"/>
    </xf>
    <xf numFmtId="0" fontId="6" fillId="3" borderId="2" xfId="0" applyFont="1" applyFill="1" applyBorder="1" applyAlignment="1">
      <alignment horizontal="left" vertical="center" wrapText="1"/>
    </xf>
    <xf numFmtId="0" fontId="6" fillId="0" borderId="5" xfId="0" applyFont="1" applyBorder="1" applyAlignment="1">
      <alignment horizontal="center" vertical="center" wrapText="1"/>
    </xf>
    <xf numFmtId="0" fontId="6" fillId="0" borderId="1" xfId="0" applyFont="1" applyBorder="1" applyAlignment="1">
      <alignment horizontal="center" vertical="center" wrapText="1"/>
    </xf>
    <xf numFmtId="0" fontId="5" fillId="0" borderId="2" xfId="0" applyFont="1" applyBorder="1" applyAlignment="1">
      <alignment horizontal="center" vertical="center" wrapText="1"/>
    </xf>
    <xf numFmtId="1" fontId="5" fillId="0" borderId="1" xfId="0" applyNumberFormat="1" applyFont="1" applyBorder="1" applyAlignment="1">
      <alignment horizontal="center" vertical="center" wrapText="1"/>
    </xf>
    <xf numFmtId="0" fontId="5" fillId="0" borderId="1" xfId="0" applyFont="1" applyBorder="1" applyAlignment="1">
      <alignment horizontal="center" vertical="center" wrapText="1"/>
    </xf>
    <xf numFmtId="0" fontId="5" fillId="0" borderId="3" xfId="0" applyFont="1" applyBorder="1" applyAlignment="1">
      <alignment horizontal="center" vertical="center" wrapText="1"/>
    </xf>
    <xf numFmtId="0" fontId="5" fillId="3" borderId="3" xfId="0" applyFont="1" applyFill="1" applyBorder="1" applyAlignment="1">
      <alignment horizontal="center" vertical="center" wrapText="1"/>
    </xf>
    <xf numFmtId="0" fontId="5" fillId="3" borderId="4"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7" fillId="0" borderId="1" xfId="0" applyFont="1" applyBorder="1" applyAlignment="1">
      <alignment horizontal="center" vertical="center"/>
    </xf>
    <xf numFmtId="0" fontId="7" fillId="0" borderId="2" xfId="0" applyFont="1" applyBorder="1" applyAlignment="1">
      <alignment horizontal="center" vertical="center"/>
    </xf>
    <xf numFmtId="0" fontId="1" fillId="0" borderId="2" xfId="0" applyFont="1" applyBorder="1" applyAlignment="1">
      <alignment horizontal="center" vertical="center" wrapText="1"/>
    </xf>
    <xf numFmtId="1" fontId="1" fillId="0" borderId="1" xfId="0" applyNumberFormat="1" applyFont="1" applyBorder="1" applyAlignment="1">
      <alignment horizontal="center" vertical="center" wrapText="1"/>
    </xf>
    <xf numFmtId="0" fontId="1" fillId="0" borderId="1" xfId="0" applyFont="1" applyBorder="1" applyAlignment="1">
      <alignment horizontal="center" vertical="center" wrapText="1"/>
    </xf>
    <xf numFmtId="0" fontId="1" fillId="2" borderId="1" xfId="0" applyFont="1" applyFill="1" applyBorder="1" applyAlignment="1">
      <alignment horizontal="center" vertical="center" wrapText="1"/>
    </xf>
    <xf numFmtId="0" fontId="1" fillId="0" borderId="1" xfId="1" applyFont="1" applyBorder="1" applyAlignment="1">
      <alignment horizontal="center" vertical="center" wrapText="1"/>
    </xf>
    <xf numFmtId="0" fontId="1" fillId="0" borderId="4" xfId="0" applyFont="1" applyBorder="1" applyAlignment="1">
      <alignment horizontal="center" vertical="center" wrapText="1"/>
    </xf>
    <xf numFmtId="0" fontId="1" fillId="2" borderId="4" xfId="0" applyFont="1" applyFill="1" applyBorder="1" applyAlignment="1">
      <alignment horizontal="center" vertical="center" wrapText="1"/>
    </xf>
    <xf numFmtId="0" fontId="1" fillId="0" borderId="4" xfId="1" applyFont="1" applyBorder="1" applyAlignment="1">
      <alignment horizontal="center" vertical="center" wrapText="1"/>
    </xf>
    <xf numFmtId="0" fontId="6" fillId="3" borderId="3" xfId="0" applyFont="1" applyFill="1" applyBorder="1" applyAlignment="1">
      <alignment horizontal="center" vertical="center" wrapText="1"/>
    </xf>
    <xf numFmtId="0" fontId="6" fillId="3" borderId="4"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7" fillId="0" borderId="2" xfId="0" applyFont="1" applyBorder="1" applyAlignment="1">
      <alignment horizontal="center" vertical="center" wrapText="1"/>
    </xf>
    <xf numFmtId="1" fontId="7" fillId="0" borderId="1" xfId="0" applyNumberFormat="1" applyFont="1" applyBorder="1" applyAlignment="1">
      <alignment horizontal="center" vertical="center" wrapText="1"/>
    </xf>
    <xf numFmtId="0" fontId="7" fillId="0" borderId="1" xfId="0" applyFont="1" applyBorder="1" applyAlignment="1">
      <alignment horizontal="center" vertical="center" wrapText="1"/>
    </xf>
    <xf numFmtId="0" fontId="1" fillId="0" borderId="3" xfId="0" applyFont="1" applyBorder="1" applyAlignment="1">
      <alignment horizontal="center" vertical="center" wrapText="1"/>
    </xf>
    <xf numFmtId="0" fontId="7" fillId="0" borderId="4" xfId="0" applyFont="1" applyBorder="1" applyAlignment="1">
      <alignment horizontal="center" vertical="center" wrapText="1"/>
    </xf>
    <xf numFmtId="1" fontId="6" fillId="0" borderId="1" xfId="0" applyNumberFormat="1" applyFont="1" applyBorder="1" applyAlignment="1">
      <alignment horizontal="center" vertical="center" wrapText="1"/>
    </xf>
    <xf numFmtId="0" fontId="5" fillId="0" borderId="4" xfId="0" applyFont="1" applyBorder="1" applyAlignment="1">
      <alignment horizontal="center" vertical="center" wrapText="1"/>
    </xf>
    <xf numFmtId="1" fontId="1" fillId="2" borderId="1" xfId="0" applyNumberFormat="1" applyFont="1" applyFill="1" applyBorder="1" applyAlignment="1">
      <alignment horizontal="center" vertical="center" wrapText="1"/>
    </xf>
    <xf numFmtId="0" fontId="7" fillId="2" borderId="1"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1" fillId="2" borderId="1" xfId="1" applyFont="1" applyFill="1" applyBorder="1" applyAlignment="1">
      <alignment horizontal="center" vertical="center" wrapText="1"/>
    </xf>
    <xf numFmtId="1" fontId="5" fillId="2" borderId="1" xfId="0" applyNumberFormat="1"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4" xfId="0" applyFont="1" applyBorder="1" applyAlignment="1">
      <alignment horizontal="center" vertical="center" wrapText="1"/>
    </xf>
    <xf numFmtId="0" fontId="7" fillId="0" borderId="3" xfId="0" applyFont="1" applyBorder="1" applyAlignment="1">
      <alignment horizontal="center" vertical="center" wrapText="1"/>
    </xf>
    <xf numFmtId="0" fontId="1" fillId="2" borderId="2" xfId="0" applyFont="1" applyFill="1" applyBorder="1" applyAlignment="1">
      <alignment horizontal="center" vertical="center" wrapText="1"/>
    </xf>
    <xf numFmtId="1" fontId="1" fillId="0" borderId="3" xfId="0" applyNumberFormat="1" applyFont="1" applyBorder="1" applyAlignment="1">
      <alignment horizontal="center" vertical="center" wrapText="1"/>
    </xf>
    <xf numFmtId="0" fontId="8" fillId="0" borderId="3" xfId="0" applyFont="1" applyBorder="1" applyAlignment="1">
      <alignment horizontal="center" vertical="center" wrapText="1"/>
    </xf>
    <xf numFmtId="1" fontId="7" fillId="0" borderId="1" xfId="0" applyNumberFormat="1"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7" fillId="2" borderId="2" xfId="0" applyFont="1" applyFill="1" applyBorder="1" applyAlignment="1">
      <alignment horizontal="center" vertical="center" wrapText="1"/>
    </xf>
    <xf numFmtId="0" fontId="7" fillId="0" borderId="4" xfId="0" applyFont="1" applyBorder="1" applyAlignment="1">
      <alignment horizontal="center" vertical="center"/>
    </xf>
    <xf numFmtId="1" fontId="7" fillId="2" borderId="1" xfId="0" applyNumberFormat="1" applyFont="1" applyFill="1" applyBorder="1" applyAlignment="1">
      <alignment horizontal="center" vertical="center"/>
    </xf>
    <xf numFmtId="0" fontId="7" fillId="2" borderId="3" xfId="0" applyFont="1" applyFill="1" applyBorder="1" applyAlignment="1">
      <alignment horizontal="center" vertical="center" wrapText="1"/>
    </xf>
    <xf numFmtId="0" fontId="7" fillId="3" borderId="3" xfId="0" applyFont="1" applyFill="1" applyBorder="1" applyAlignment="1">
      <alignment horizontal="center" vertical="top"/>
    </xf>
    <xf numFmtId="0" fontId="7" fillId="3" borderId="4" xfId="0" applyFont="1" applyFill="1" applyBorder="1" applyAlignment="1">
      <alignment horizontal="center" vertical="top"/>
    </xf>
    <xf numFmtId="0" fontId="7" fillId="3" borderId="2" xfId="0" applyFont="1" applyFill="1" applyBorder="1" applyAlignment="1">
      <alignment horizontal="center" vertical="top"/>
    </xf>
    <xf numFmtId="0" fontId="1" fillId="0" borderId="1" xfId="0" applyFont="1" applyBorder="1" applyAlignment="1">
      <alignment horizontal="center" vertical="center"/>
    </xf>
    <xf numFmtId="0" fontId="7" fillId="0" borderId="0" xfId="0" applyFont="1" applyAlignment="1">
      <alignment horizontal="center" vertical="center"/>
    </xf>
    <xf numFmtId="0" fontId="7" fillId="0" borderId="0" xfId="0" applyFont="1" applyAlignment="1">
      <alignment horizontal="center" vertical="center" wrapText="1"/>
    </xf>
    <xf numFmtId="1" fontId="6" fillId="0" borderId="5" xfId="0" applyNumberFormat="1" applyFont="1" applyBorder="1" applyAlignment="1">
      <alignment horizontal="center" vertical="center"/>
    </xf>
    <xf numFmtId="0" fontId="4" fillId="0" borderId="0" xfId="0" applyFont="1" applyAlignment="1">
      <alignment horizontal="center" vertical="center"/>
    </xf>
    <xf numFmtId="0" fontId="4" fillId="0" borderId="0" xfId="0" applyFont="1" applyAlignment="1">
      <alignment wrapText="1"/>
    </xf>
  </cellXfs>
  <cellStyles count="5">
    <cellStyle name="Įprastas" xfId="0" builtinId="0"/>
    <cellStyle name="Normal 4" xfId="2" xr:uid="{E18517D1-EAF5-49A4-8683-8D4AA4B6E093}"/>
    <cellStyle name="Normal 4 2" xfId="4" xr:uid="{D31FC420-4E1B-429A-B4B8-98256FA35F0D}"/>
    <cellStyle name="Normal 5" xfId="3" xr:uid="{8737D48D-A509-41D3-9A55-26812430F40D}"/>
    <cellStyle name="Normal 6" xfId="1" xr:uid="{2773FC7C-439D-40B8-8A26-2ADCEFC2506F}"/>
  </cellStyles>
  <dxfs count="0"/>
  <tableStyles count="0" defaultTableStyle="TableStyleMedium2" defaultPivotStyle="PivotStyleLight16"/>
  <colors>
    <mruColors>
      <color rgb="FFCC66FF"/>
      <color rgb="FFCC99FF"/>
      <color rgb="FF9933FF"/>
      <color rgb="FF9966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A6F01B4-14E6-40EE-B2FE-CE6021B552B6}">
  <dimension ref="A1:O443"/>
  <sheetViews>
    <sheetView tabSelected="1" topLeftCell="A142" zoomScale="120" zoomScaleNormal="120" workbookViewId="0">
      <selection activeCell="N146" sqref="N146"/>
    </sheetView>
  </sheetViews>
  <sheetFormatPr defaultColWidth="9.140625" defaultRowHeight="12.75" x14ac:dyDescent="0.2"/>
  <cols>
    <col min="1" max="1" width="7" style="10" customWidth="1"/>
    <col min="2" max="2" width="22.140625" style="7" customWidth="1"/>
    <col min="3" max="3" width="22.7109375" style="9" customWidth="1"/>
    <col min="4" max="4" width="11.5703125" style="5" customWidth="1"/>
    <col min="5" max="5" width="10.85546875" style="6" customWidth="1"/>
    <col min="6" max="6" width="23.7109375" style="7" customWidth="1"/>
    <col min="7" max="7" width="30.140625" style="8" customWidth="1"/>
    <col min="8" max="8" width="10.42578125" style="9" customWidth="1"/>
    <col min="9" max="9" width="11.5703125" style="9" customWidth="1"/>
    <col min="10" max="10" width="9.7109375" style="8" customWidth="1"/>
    <col min="11" max="11" width="12.85546875" style="8" customWidth="1"/>
    <col min="12" max="12" width="16" style="8" customWidth="1"/>
    <col min="13" max="16384" width="9.140625" style="3"/>
  </cols>
  <sheetData>
    <row r="1" spans="1:15" x14ac:dyDescent="0.2">
      <c r="A1" s="7"/>
      <c r="C1" s="2"/>
      <c r="D1" s="1"/>
      <c r="E1" s="1"/>
      <c r="F1" s="2"/>
      <c r="G1" s="2"/>
      <c r="H1" s="2"/>
      <c r="I1" s="14" t="s">
        <v>0</v>
      </c>
      <c r="J1" s="14"/>
      <c r="K1" s="14"/>
      <c r="L1" s="14"/>
    </row>
    <row r="2" spans="1:15" x14ac:dyDescent="0.2">
      <c r="A2" s="7"/>
      <c r="C2" s="2"/>
      <c r="D2" s="1"/>
      <c r="E2" s="1"/>
      <c r="F2" s="2"/>
      <c r="G2" s="2"/>
      <c r="H2" s="2"/>
      <c r="I2" s="14" t="s">
        <v>1</v>
      </c>
      <c r="J2" s="14"/>
      <c r="K2" s="14"/>
      <c r="L2" s="14"/>
    </row>
    <row r="3" spans="1:15" x14ac:dyDescent="0.2">
      <c r="A3" s="7"/>
      <c r="C3" s="2"/>
      <c r="D3" s="1"/>
      <c r="E3" s="1"/>
      <c r="F3" s="2"/>
      <c r="G3" s="2"/>
      <c r="H3" s="2"/>
      <c r="I3" s="14" t="s">
        <v>485</v>
      </c>
      <c r="J3" s="14"/>
      <c r="K3" s="14"/>
      <c r="L3" s="14"/>
    </row>
    <row r="4" spans="1:15" x14ac:dyDescent="0.2">
      <c r="A4" s="7"/>
      <c r="C4" s="2"/>
      <c r="D4" s="1"/>
      <c r="E4" s="1"/>
      <c r="F4" s="2"/>
      <c r="G4" s="2"/>
      <c r="H4" s="2"/>
      <c r="I4" s="14" t="s">
        <v>484</v>
      </c>
      <c r="J4" s="14"/>
      <c r="K4" s="14"/>
      <c r="L4" s="14"/>
    </row>
    <row r="5" spans="1:15" x14ac:dyDescent="0.2">
      <c r="A5" s="7"/>
      <c r="C5" s="2"/>
      <c r="D5" s="1"/>
      <c r="E5" s="1"/>
      <c r="F5" s="2"/>
      <c r="G5" s="2"/>
      <c r="H5" s="2"/>
      <c r="I5" s="2"/>
      <c r="J5" s="2"/>
      <c r="K5" s="2"/>
      <c r="L5" s="2"/>
    </row>
    <row r="6" spans="1:15" ht="12.75" customHeight="1" x14ac:dyDescent="0.2">
      <c r="A6" s="7"/>
      <c r="C6" s="2"/>
      <c r="D6" s="1"/>
      <c r="E6" s="15" t="s">
        <v>341</v>
      </c>
      <c r="F6" s="15"/>
      <c r="G6" s="15"/>
      <c r="H6" s="15"/>
      <c r="I6" s="15"/>
      <c r="J6" s="15"/>
      <c r="K6" s="15"/>
      <c r="L6" s="15"/>
      <c r="M6" s="15"/>
      <c r="N6" s="15"/>
      <c r="O6" s="15"/>
    </row>
    <row r="7" spans="1:15" ht="12.75" customHeight="1" x14ac:dyDescent="0.2">
      <c r="A7" s="7"/>
      <c r="C7" s="2"/>
      <c r="D7" s="1"/>
      <c r="E7" s="15" t="s">
        <v>342</v>
      </c>
      <c r="F7" s="15"/>
      <c r="G7" s="15"/>
      <c r="H7" s="15"/>
      <c r="I7" s="15"/>
      <c r="J7" s="15"/>
      <c r="K7" s="15"/>
      <c r="L7" s="15"/>
      <c r="M7" s="15"/>
      <c r="N7" s="15"/>
      <c r="O7" s="15"/>
    </row>
    <row r="8" spans="1:15" x14ac:dyDescent="0.2">
      <c r="A8" s="13"/>
      <c r="C8" s="2"/>
      <c r="D8" s="1"/>
      <c r="E8" s="1"/>
      <c r="F8" s="2"/>
      <c r="G8" s="2"/>
      <c r="H8" s="2"/>
      <c r="I8" s="2"/>
      <c r="J8" s="2"/>
      <c r="K8" s="2"/>
      <c r="L8" s="2"/>
    </row>
    <row r="9" spans="1:15" ht="339" customHeight="1" x14ac:dyDescent="0.2">
      <c r="A9" s="22" t="s">
        <v>346</v>
      </c>
      <c r="B9" s="23" t="s">
        <v>386</v>
      </c>
      <c r="C9" s="24" t="s">
        <v>2</v>
      </c>
      <c r="D9" s="25" t="s">
        <v>3</v>
      </c>
      <c r="E9" s="25" t="s">
        <v>4</v>
      </c>
      <c r="F9" s="26" t="s">
        <v>5</v>
      </c>
      <c r="G9" s="26" t="s">
        <v>6</v>
      </c>
      <c r="H9" s="26" t="s">
        <v>7</v>
      </c>
      <c r="I9" s="27" t="s">
        <v>8</v>
      </c>
      <c r="J9" s="26" t="s">
        <v>9</v>
      </c>
      <c r="K9" s="26" t="s">
        <v>10</v>
      </c>
      <c r="L9" s="26" t="s">
        <v>11</v>
      </c>
    </row>
    <row r="10" spans="1:15" ht="12.75" customHeight="1" x14ac:dyDescent="0.2">
      <c r="A10" s="28" t="s">
        <v>12</v>
      </c>
      <c r="B10" s="29"/>
      <c r="C10" s="29"/>
      <c r="D10" s="29"/>
      <c r="E10" s="29"/>
      <c r="F10" s="29"/>
      <c r="G10" s="29"/>
      <c r="H10" s="29"/>
      <c r="I10" s="29"/>
      <c r="J10" s="29"/>
      <c r="K10" s="29"/>
      <c r="L10" s="30"/>
    </row>
    <row r="11" spans="1:15" ht="89.25" x14ac:dyDescent="0.2">
      <c r="A11" s="31">
        <v>1</v>
      </c>
      <c r="B11" s="32" t="s">
        <v>396</v>
      </c>
      <c r="C11" s="33" t="s">
        <v>304</v>
      </c>
      <c r="D11" s="34">
        <v>650000</v>
      </c>
      <c r="E11" s="34">
        <f>SUM(D11-(D11*5/105))</f>
        <v>619047.61904761905</v>
      </c>
      <c r="F11" s="35" t="s">
        <v>807</v>
      </c>
      <c r="G11" s="36" t="s">
        <v>533</v>
      </c>
      <c r="H11" s="35" t="s">
        <v>486</v>
      </c>
      <c r="I11" s="35" t="s">
        <v>305</v>
      </c>
      <c r="J11" s="37" t="s">
        <v>520</v>
      </c>
      <c r="K11" s="35" t="s">
        <v>443</v>
      </c>
      <c r="L11" s="35" t="s">
        <v>442</v>
      </c>
    </row>
    <row r="12" spans="1:15" x14ac:dyDescent="0.2">
      <c r="A12" s="31"/>
      <c r="B12" s="31"/>
      <c r="C12" s="38"/>
      <c r="D12" s="25">
        <v>650000</v>
      </c>
      <c r="E12" s="25">
        <f>SUM(D12-(D12*5/105))</f>
        <v>619047.61904761905</v>
      </c>
      <c r="F12" s="38"/>
      <c r="G12" s="39"/>
      <c r="H12" s="38"/>
      <c r="I12" s="38"/>
      <c r="J12" s="40"/>
      <c r="K12" s="38"/>
      <c r="L12" s="33"/>
    </row>
    <row r="13" spans="1:15" ht="12.75" customHeight="1" x14ac:dyDescent="0.2">
      <c r="A13" s="41" t="s">
        <v>546</v>
      </c>
      <c r="B13" s="42"/>
      <c r="C13" s="42"/>
      <c r="D13" s="42"/>
      <c r="E13" s="42"/>
      <c r="F13" s="42"/>
      <c r="G13" s="42"/>
      <c r="H13" s="42"/>
      <c r="I13" s="42"/>
      <c r="J13" s="42"/>
      <c r="K13" s="42"/>
      <c r="L13" s="43"/>
      <c r="N13" s="1"/>
      <c r="O13" s="1"/>
    </row>
    <row r="14" spans="1:15" ht="76.5" x14ac:dyDescent="0.2">
      <c r="A14" s="31">
        <v>2</v>
      </c>
      <c r="B14" s="44" t="s">
        <v>387</v>
      </c>
      <c r="C14" s="44" t="s">
        <v>532</v>
      </c>
      <c r="D14" s="45">
        <v>4000</v>
      </c>
      <c r="E14" s="34">
        <f>D14/1.21</f>
        <v>3305.7851239669421</v>
      </c>
      <c r="F14" s="35" t="s">
        <v>545</v>
      </c>
      <c r="G14" s="36" t="s">
        <v>513</v>
      </c>
      <c r="H14" s="46" t="s">
        <v>74</v>
      </c>
      <c r="I14" s="47" t="s">
        <v>31</v>
      </c>
      <c r="J14" s="37" t="s">
        <v>520</v>
      </c>
      <c r="K14" s="35" t="s">
        <v>432</v>
      </c>
      <c r="L14" s="35" t="s">
        <v>440</v>
      </c>
    </row>
    <row r="15" spans="1:15" ht="68.25" customHeight="1" x14ac:dyDescent="0.2">
      <c r="A15" s="31">
        <v>3</v>
      </c>
      <c r="B15" s="44" t="s">
        <v>387</v>
      </c>
      <c r="C15" s="44" t="s">
        <v>451</v>
      </c>
      <c r="D15" s="45">
        <v>650</v>
      </c>
      <c r="E15" s="34">
        <f t="shared" ref="E15:E20" si="0">D15/1.21</f>
        <v>537.19008264462809</v>
      </c>
      <c r="F15" s="37" t="s">
        <v>544</v>
      </c>
      <c r="G15" s="36" t="s">
        <v>513</v>
      </c>
      <c r="H15" s="46" t="s">
        <v>74</v>
      </c>
      <c r="I15" s="47" t="s">
        <v>31</v>
      </c>
      <c r="J15" s="37" t="s">
        <v>520</v>
      </c>
      <c r="K15" s="35" t="s">
        <v>432</v>
      </c>
      <c r="L15" s="35" t="s">
        <v>440</v>
      </c>
    </row>
    <row r="16" spans="1:15" ht="69.75" customHeight="1" x14ac:dyDescent="0.2">
      <c r="A16" s="31">
        <v>4</v>
      </c>
      <c r="B16" s="44" t="s">
        <v>387</v>
      </c>
      <c r="C16" s="44" t="s">
        <v>71</v>
      </c>
      <c r="D16" s="45">
        <v>4000</v>
      </c>
      <c r="E16" s="34">
        <f t="shared" si="0"/>
        <v>3305.7851239669421</v>
      </c>
      <c r="F16" s="35" t="s">
        <v>543</v>
      </c>
      <c r="G16" s="36" t="s">
        <v>514</v>
      </c>
      <c r="H16" s="46" t="s">
        <v>74</v>
      </c>
      <c r="I16" s="47" t="s">
        <v>31</v>
      </c>
      <c r="J16" s="37" t="s">
        <v>520</v>
      </c>
      <c r="K16" s="35" t="s">
        <v>432</v>
      </c>
      <c r="L16" s="35" t="s">
        <v>440</v>
      </c>
    </row>
    <row r="17" spans="1:14" ht="81.75" customHeight="1" x14ac:dyDescent="0.2">
      <c r="A17" s="31">
        <v>5</v>
      </c>
      <c r="B17" s="44" t="s">
        <v>387</v>
      </c>
      <c r="C17" s="44" t="s">
        <v>366</v>
      </c>
      <c r="D17" s="45">
        <v>625</v>
      </c>
      <c r="E17" s="34">
        <f t="shared" si="0"/>
        <v>516.52892561983469</v>
      </c>
      <c r="F17" s="35" t="s">
        <v>542</v>
      </c>
      <c r="G17" s="36" t="s">
        <v>513</v>
      </c>
      <c r="H17" s="46" t="s">
        <v>74</v>
      </c>
      <c r="I17" s="47" t="s">
        <v>31</v>
      </c>
      <c r="J17" s="37" t="s">
        <v>520</v>
      </c>
      <c r="K17" s="35" t="s">
        <v>432</v>
      </c>
      <c r="L17" s="35" t="s">
        <v>440</v>
      </c>
    </row>
    <row r="18" spans="1:14" ht="66.75" customHeight="1" x14ac:dyDescent="0.2">
      <c r="A18" s="31">
        <v>6</v>
      </c>
      <c r="B18" s="44" t="s">
        <v>387</v>
      </c>
      <c r="C18" s="44" t="s">
        <v>367</v>
      </c>
      <c r="D18" s="45">
        <v>950</v>
      </c>
      <c r="E18" s="34">
        <f t="shared" si="0"/>
        <v>785.12396694214874</v>
      </c>
      <c r="F18" s="35" t="s">
        <v>547</v>
      </c>
      <c r="G18" s="36" t="s">
        <v>504</v>
      </c>
      <c r="H18" s="46" t="s">
        <v>24</v>
      </c>
      <c r="I18" s="47" t="s">
        <v>31</v>
      </c>
      <c r="J18" s="37" t="s">
        <v>520</v>
      </c>
      <c r="K18" s="35" t="s">
        <v>432</v>
      </c>
      <c r="L18" s="35" t="s">
        <v>440</v>
      </c>
    </row>
    <row r="19" spans="1:14" ht="70.5" customHeight="1" x14ac:dyDescent="0.2">
      <c r="A19" s="31">
        <v>7</v>
      </c>
      <c r="B19" s="44" t="s">
        <v>387</v>
      </c>
      <c r="C19" s="44" t="s">
        <v>72</v>
      </c>
      <c r="D19" s="45">
        <v>800</v>
      </c>
      <c r="E19" s="34">
        <f t="shared" si="0"/>
        <v>661.15702479338847</v>
      </c>
      <c r="F19" s="35" t="s">
        <v>554</v>
      </c>
      <c r="G19" s="36" t="s">
        <v>513</v>
      </c>
      <c r="H19" s="46" t="s">
        <v>17</v>
      </c>
      <c r="I19" s="47" t="s">
        <v>31</v>
      </c>
      <c r="J19" s="37" t="s">
        <v>520</v>
      </c>
      <c r="K19" s="35" t="s">
        <v>432</v>
      </c>
      <c r="L19" s="35" t="s">
        <v>440</v>
      </c>
    </row>
    <row r="20" spans="1:14" ht="68.25" customHeight="1" x14ac:dyDescent="0.2">
      <c r="A20" s="31">
        <v>8</v>
      </c>
      <c r="B20" s="32" t="s">
        <v>388</v>
      </c>
      <c r="C20" s="44" t="s">
        <v>73</v>
      </c>
      <c r="D20" s="45">
        <v>1800</v>
      </c>
      <c r="E20" s="34">
        <f t="shared" si="0"/>
        <v>1487.6033057851241</v>
      </c>
      <c r="F20" s="35" t="s">
        <v>548</v>
      </c>
      <c r="G20" s="36" t="s">
        <v>513</v>
      </c>
      <c r="H20" s="46" t="s">
        <v>17</v>
      </c>
      <c r="I20" s="47" t="s">
        <v>31</v>
      </c>
      <c r="J20" s="37" t="s">
        <v>520</v>
      </c>
      <c r="K20" s="35" t="s">
        <v>432</v>
      </c>
      <c r="L20" s="35" t="s">
        <v>440</v>
      </c>
    </row>
    <row r="21" spans="1:14" x14ac:dyDescent="0.2">
      <c r="A21" s="31"/>
      <c r="B21" s="31"/>
      <c r="C21" s="48"/>
      <c r="D21" s="49">
        <f>SUM(D14:D20)</f>
        <v>12825</v>
      </c>
      <c r="E21" s="49">
        <f>SUM(E14:E20)</f>
        <v>10599.173553719009</v>
      </c>
      <c r="F21" s="38"/>
      <c r="G21" s="39"/>
      <c r="H21" s="48"/>
      <c r="I21" s="38"/>
      <c r="J21" s="50"/>
      <c r="K21" s="38"/>
      <c r="L21" s="33"/>
      <c r="N21" s="4"/>
    </row>
    <row r="22" spans="1:14" ht="15" customHeight="1" x14ac:dyDescent="0.2">
      <c r="A22" s="19" t="s">
        <v>541</v>
      </c>
      <c r="B22" s="20"/>
      <c r="C22" s="20"/>
      <c r="D22" s="20"/>
      <c r="E22" s="20"/>
      <c r="F22" s="20"/>
      <c r="G22" s="20"/>
      <c r="H22" s="20"/>
      <c r="I22" s="20"/>
      <c r="J22" s="20"/>
      <c r="K22" s="20"/>
      <c r="L22" s="21"/>
    </row>
    <row r="23" spans="1:14" ht="63.75" x14ac:dyDescent="0.2">
      <c r="A23" s="31">
        <v>9</v>
      </c>
      <c r="B23" s="44" t="s">
        <v>387</v>
      </c>
      <c r="C23" s="33" t="s">
        <v>75</v>
      </c>
      <c r="D23" s="34">
        <v>3200</v>
      </c>
      <c r="E23" s="51">
        <f>D23/1.21</f>
        <v>2644.6280991735539</v>
      </c>
      <c r="F23" s="36" t="s">
        <v>549</v>
      </c>
      <c r="G23" s="36" t="s">
        <v>531</v>
      </c>
      <c r="H23" s="52" t="s">
        <v>24</v>
      </c>
      <c r="I23" s="53" t="s">
        <v>31</v>
      </c>
      <c r="J23" s="37" t="s">
        <v>520</v>
      </c>
      <c r="K23" s="35" t="s">
        <v>432</v>
      </c>
      <c r="L23" s="35" t="s">
        <v>440</v>
      </c>
    </row>
    <row r="24" spans="1:14" ht="68.45" customHeight="1" x14ac:dyDescent="0.2">
      <c r="A24" s="31">
        <v>10</v>
      </c>
      <c r="B24" s="44" t="s">
        <v>387</v>
      </c>
      <c r="C24" s="33" t="s">
        <v>76</v>
      </c>
      <c r="D24" s="34">
        <v>1700</v>
      </c>
      <c r="E24" s="51">
        <f>D24/1.21</f>
        <v>1404.9586776859505</v>
      </c>
      <c r="F24" s="36" t="s">
        <v>543</v>
      </c>
      <c r="G24" s="36" t="s">
        <v>531</v>
      </c>
      <c r="H24" s="52" t="s">
        <v>26</v>
      </c>
      <c r="I24" s="53" t="s">
        <v>31</v>
      </c>
      <c r="J24" s="37" t="s">
        <v>520</v>
      </c>
      <c r="K24" s="35" t="s">
        <v>432</v>
      </c>
      <c r="L24" s="35" t="s">
        <v>440</v>
      </c>
    </row>
    <row r="25" spans="1:14" ht="63.75" x14ac:dyDescent="0.2">
      <c r="A25" s="31">
        <v>11</v>
      </c>
      <c r="B25" s="44" t="s">
        <v>387</v>
      </c>
      <c r="C25" s="33" t="s">
        <v>77</v>
      </c>
      <c r="D25" s="34">
        <v>400</v>
      </c>
      <c r="E25" s="51">
        <f t="shared" ref="E25:E31" si="1">D25/1.21</f>
        <v>330.57851239669424</v>
      </c>
      <c r="F25" s="36" t="s">
        <v>545</v>
      </c>
      <c r="G25" s="36" t="s">
        <v>531</v>
      </c>
      <c r="H25" s="52" t="s">
        <v>26</v>
      </c>
      <c r="I25" s="53" t="s">
        <v>31</v>
      </c>
      <c r="J25" s="37" t="s">
        <v>520</v>
      </c>
      <c r="K25" s="35" t="s">
        <v>432</v>
      </c>
      <c r="L25" s="35" t="s">
        <v>440</v>
      </c>
    </row>
    <row r="26" spans="1:14" ht="63.75" x14ac:dyDescent="0.2">
      <c r="A26" s="31">
        <v>12</v>
      </c>
      <c r="B26" s="32" t="s">
        <v>388</v>
      </c>
      <c r="C26" s="33" t="s">
        <v>78</v>
      </c>
      <c r="D26" s="34">
        <v>3500</v>
      </c>
      <c r="E26" s="51">
        <f t="shared" si="1"/>
        <v>2892.5619834710747</v>
      </c>
      <c r="F26" s="36" t="s">
        <v>550</v>
      </c>
      <c r="G26" s="36" t="s">
        <v>531</v>
      </c>
      <c r="H26" s="52" t="s">
        <v>26</v>
      </c>
      <c r="I26" s="53" t="s">
        <v>31</v>
      </c>
      <c r="J26" s="37" t="s">
        <v>520</v>
      </c>
      <c r="K26" s="35" t="s">
        <v>432</v>
      </c>
      <c r="L26" s="35" t="s">
        <v>440</v>
      </c>
    </row>
    <row r="27" spans="1:14" ht="63.75" x14ac:dyDescent="0.2">
      <c r="A27" s="31">
        <v>13</v>
      </c>
      <c r="B27" s="32" t="s">
        <v>388</v>
      </c>
      <c r="C27" s="33" t="s">
        <v>79</v>
      </c>
      <c r="D27" s="34">
        <v>3000</v>
      </c>
      <c r="E27" s="51">
        <f t="shared" si="1"/>
        <v>2479.3388429752067</v>
      </c>
      <c r="F27" s="54" t="s">
        <v>548</v>
      </c>
      <c r="G27" s="36" t="s">
        <v>531</v>
      </c>
      <c r="H27" s="52" t="s">
        <v>26</v>
      </c>
      <c r="I27" s="53" t="s">
        <v>31</v>
      </c>
      <c r="J27" s="37" t="s">
        <v>520</v>
      </c>
      <c r="K27" s="35" t="s">
        <v>432</v>
      </c>
      <c r="L27" s="35" t="s">
        <v>440</v>
      </c>
    </row>
    <row r="28" spans="1:14" ht="66" customHeight="1" x14ac:dyDescent="0.2">
      <c r="A28" s="31">
        <v>14</v>
      </c>
      <c r="B28" s="32" t="s">
        <v>389</v>
      </c>
      <c r="C28" s="33" t="s">
        <v>80</v>
      </c>
      <c r="D28" s="34">
        <v>5000</v>
      </c>
      <c r="E28" s="51">
        <f t="shared" si="1"/>
        <v>4132.2314049586776</v>
      </c>
      <c r="F28" s="36" t="s">
        <v>551</v>
      </c>
      <c r="G28" s="36" t="s">
        <v>531</v>
      </c>
      <c r="H28" s="52" t="s">
        <v>17</v>
      </c>
      <c r="I28" s="53" t="s">
        <v>31</v>
      </c>
      <c r="J28" s="37" t="s">
        <v>520</v>
      </c>
      <c r="K28" s="35" t="s">
        <v>432</v>
      </c>
      <c r="L28" s="35" t="s">
        <v>441</v>
      </c>
    </row>
    <row r="29" spans="1:14" ht="64.5" customHeight="1" x14ac:dyDescent="0.2">
      <c r="A29" s="31">
        <v>15</v>
      </c>
      <c r="B29" s="44" t="s">
        <v>390</v>
      </c>
      <c r="C29" s="33" t="s">
        <v>81</v>
      </c>
      <c r="D29" s="34">
        <v>4500</v>
      </c>
      <c r="E29" s="51">
        <f t="shared" si="1"/>
        <v>3719.0082644628101</v>
      </c>
      <c r="F29" s="36" t="s">
        <v>552</v>
      </c>
      <c r="G29" s="36" t="s">
        <v>531</v>
      </c>
      <c r="H29" s="36" t="s">
        <v>17</v>
      </c>
      <c r="I29" s="53" t="s">
        <v>325</v>
      </c>
      <c r="J29" s="37" t="s">
        <v>520</v>
      </c>
      <c r="K29" s="35" t="s">
        <v>432</v>
      </c>
      <c r="L29" s="35" t="s">
        <v>452</v>
      </c>
    </row>
    <row r="30" spans="1:14" ht="71.25" customHeight="1" x14ac:dyDescent="0.2">
      <c r="A30" s="31">
        <v>16</v>
      </c>
      <c r="B30" s="44" t="s">
        <v>391</v>
      </c>
      <c r="C30" s="33" t="s">
        <v>324</v>
      </c>
      <c r="D30" s="34">
        <v>30000</v>
      </c>
      <c r="E30" s="51">
        <f t="shared" si="1"/>
        <v>24793.388429752067</v>
      </c>
      <c r="F30" s="36" t="s">
        <v>553</v>
      </c>
      <c r="G30" s="36" t="s">
        <v>531</v>
      </c>
      <c r="H30" s="36" t="s">
        <v>17</v>
      </c>
      <c r="I30" s="53" t="s">
        <v>13</v>
      </c>
      <c r="J30" s="37" t="s">
        <v>520</v>
      </c>
      <c r="K30" s="35" t="s">
        <v>431</v>
      </c>
      <c r="L30" s="35" t="s">
        <v>466</v>
      </c>
    </row>
    <row r="31" spans="1:14" ht="75" customHeight="1" x14ac:dyDescent="0.2">
      <c r="A31" s="31">
        <v>17</v>
      </c>
      <c r="B31" s="44" t="s">
        <v>391</v>
      </c>
      <c r="C31" s="33" t="s">
        <v>82</v>
      </c>
      <c r="D31" s="34">
        <v>3000</v>
      </c>
      <c r="E31" s="51">
        <f t="shared" si="1"/>
        <v>2479.3388429752067</v>
      </c>
      <c r="F31" s="36" t="s">
        <v>557</v>
      </c>
      <c r="G31" s="36" t="s">
        <v>531</v>
      </c>
      <c r="H31" s="36" t="s">
        <v>17</v>
      </c>
      <c r="I31" s="53" t="s">
        <v>13</v>
      </c>
      <c r="J31" s="37" t="s">
        <v>520</v>
      </c>
      <c r="K31" s="35" t="s">
        <v>432</v>
      </c>
      <c r="L31" s="35" t="s">
        <v>434</v>
      </c>
    </row>
    <row r="32" spans="1:14" x14ac:dyDescent="0.2">
      <c r="A32" s="31"/>
      <c r="B32" s="31"/>
      <c r="C32" s="38"/>
      <c r="D32" s="55">
        <f>SUM(D23:D31)</f>
        <v>54300</v>
      </c>
      <c r="E32" s="55">
        <f>SUM(E23:E31)</f>
        <v>44876.033057851244</v>
      </c>
      <c r="F32" s="39"/>
      <c r="G32" s="39"/>
      <c r="H32" s="39"/>
      <c r="I32" s="39"/>
      <c r="J32" s="50"/>
      <c r="K32" s="38"/>
      <c r="L32" s="33"/>
    </row>
    <row r="33" spans="1:12" ht="12.75" customHeight="1" x14ac:dyDescent="0.2">
      <c r="A33" s="19" t="s">
        <v>558</v>
      </c>
      <c r="B33" s="20"/>
      <c r="C33" s="20"/>
      <c r="D33" s="20"/>
      <c r="E33" s="20"/>
      <c r="F33" s="20"/>
      <c r="G33" s="20"/>
      <c r="H33" s="20"/>
      <c r="I33" s="20"/>
      <c r="J33" s="20"/>
      <c r="K33" s="20"/>
      <c r="L33" s="21"/>
    </row>
    <row r="34" spans="1:12" ht="76.5" x14ac:dyDescent="0.2">
      <c r="A34" s="31">
        <v>18</v>
      </c>
      <c r="B34" s="44" t="s">
        <v>387</v>
      </c>
      <c r="C34" s="44" t="s">
        <v>534</v>
      </c>
      <c r="D34" s="45">
        <v>1600</v>
      </c>
      <c r="E34" s="34">
        <f>D34/1.21</f>
        <v>1322.3140495867769</v>
      </c>
      <c r="F34" s="35" t="s">
        <v>545</v>
      </c>
      <c r="G34" s="36" t="s">
        <v>506</v>
      </c>
      <c r="H34" s="46" t="s">
        <v>24</v>
      </c>
      <c r="I34" s="47" t="s">
        <v>31</v>
      </c>
      <c r="J34" s="37" t="s">
        <v>520</v>
      </c>
      <c r="K34" s="35" t="s">
        <v>432</v>
      </c>
      <c r="L34" s="35" t="s">
        <v>440</v>
      </c>
    </row>
    <row r="35" spans="1:12" ht="76.5" x14ac:dyDescent="0.2">
      <c r="A35" s="31">
        <v>19</v>
      </c>
      <c r="B35" s="44" t="s">
        <v>387</v>
      </c>
      <c r="C35" s="44" t="s">
        <v>368</v>
      </c>
      <c r="D35" s="45">
        <v>370</v>
      </c>
      <c r="E35" s="34">
        <f>D35/1.21</f>
        <v>305.78512396694214</v>
      </c>
      <c r="F35" s="35" t="s">
        <v>547</v>
      </c>
      <c r="G35" s="36" t="s">
        <v>505</v>
      </c>
      <c r="H35" s="46" t="s">
        <v>17</v>
      </c>
      <c r="I35" s="47" t="s">
        <v>31</v>
      </c>
      <c r="J35" s="37" t="s">
        <v>520</v>
      </c>
      <c r="K35" s="35" t="s">
        <v>432</v>
      </c>
      <c r="L35" s="35" t="s">
        <v>440</v>
      </c>
    </row>
    <row r="36" spans="1:12" ht="76.5" x14ac:dyDescent="0.2">
      <c r="A36" s="31">
        <v>20</v>
      </c>
      <c r="B36" s="44" t="s">
        <v>387</v>
      </c>
      <c r="C36" s="44" t="s">
        <v>369</v>
      </c>
      <c r="D36" s="45">
        <v>300</v>
      </c>
      <c r="E36" s="34">
        <f t="shared" ref="E36:E40" si="2">D36/1.21</f>
        <v>247.93388429752068</v>
      </c>
      <c r="F36" s="35" t="s">
        <v>554</v>
      </c>
      <c r="G36" s="36" t="s">
        <v>515</v>
      </c>
      <c r="H36" s="46" t="s">
        <v>17</v>
      </c>
      <c r="I36" s="47" t="s">
        <v>31</v>
      </c>
      <c r="J36" s="37" t="s">
        <v>520</v>
      </c>
      <c r="K36" s="35" t="s">
        <v>432</v>
      </c>
      <c r="L36" s="35" t="s">
        <v>440</v>
      </c>
    </row>
    <row r="37" spans="1:12" ht="76.5" x14ac:dyDescent="0.2">
      <c r="A37" s="31">
        <v>21</v>
      </c>
      <c r="B37" s="32" t="s">
        <v>388</v>
      </c>
      <c r="C37" s="44" t="s">
        <v>85</v>
      </c>
      <c r="D37" s="45">
        <v>360</v>
      </c>
      <c r="E37" s="34">
        <f t="shared" si="2"/>
        <v>297.52066115702479</v>
      </c>
      <c r="F37" s="35" t="s">
        <v>555</v>
      </c>
      <c r="G37" s="36" t="s">
        <v>516</v>
      </c>
      <c r="H37" s="46" t="s">
        <v>17</v>
      </c>
      <c r="I37" s="47" t="s">
        <v>31</v>
      </c>
      <c r="J37" s="37" t="s">
        <v>520</v>
      </c>
      <c r="K37" s="35" t="s">
        <v>432</v>
      </c>
      <c r="L37" s="35" t="s">
        <v>440</v>
      </c>
    </row>
    <row r="38" spans="1:12" ht="76.5" x14ac:dyDescent="0.2">
      <c r="A38" s="31">
        <v>22</v>
      </c>
      <c r="B38" s="32" t="s">
        <v>388</v>
      </c>
      <c r="C38" s="44" t="s">
        <v>370</v>
      </c>
      <c r="D38" s="45">
        <v>620</v>
      </c>
      <c r="E38" s="34">
        <f t="shared" si="2"/>
        <v>512.39669421487599</v>
      </c>
      <c r="F38" s="35" t="s">
        <v>550</v>
      </c>
      <c r="G38" s="36" t="s">
        <v>515</v>
      </c>
      <c r="H38" s="46" t="s">
        <v>17</v>
      </c>
      <c r="I38" s="47" t="s">
        <v>31</v>
      </c>
      <c r="J38" s="37" t="s">
        <v>520</v>
      </c>
      <c r="K38" s="35" t="s">
        <v>432</v>
      </c>
      <c r="L38" s="35" t="s">
        <v>440</v>
      </c>
    </row>
    <row r="39" spans="1:12" ht="76.5" x14ac:dyDescent="0.2">
      <c r="A39" s="31">
        <v>23</v>
      </c>
      <c r="B39" s="32" t="s">
        <v>388</v>
      </c>
      <c r="C39" s="44" t="s">
        <v>444</v>
      </c>
      <c r="D39" s="45">
        <v>2500</v>
      </c>
      <c r="E39" s="34">
        <f t="shared" si="2"/>
        <v>2066.1157024793388</v>
      </c>
      <c r="F39" s="35" t="s">
        <v>556</v>
      </c>
      <c r="G39" s="36" t="s">
        <v>506</v>
      </c>
      <c r="H39" s="46" t="s">
        <v>14</v>
      </c>
      <c r="I39" s="47" t="s">
        <v>31</v>
      </c>
      <c r="J39" s="37" t="s">
        <v>520</v>
      </c>
      <c r="K39" s="35" t="s">
        <v>432</v>
      </c>
      <c r="L39" s="35" t="s">
        <v>440</v>
      </c>
    </row>
    <row r="40" spans="1:12" ht="76.5" x14ac:dyDescent="0.2">
      <c r="A40" s="31">
        <v>24</v>
      </c>
      <c r="B40" s="44" t="s">
        <v>387</v>
      </c>
      <c r="C40" s="44" t="s">
        <v>86</v>
      </c>
      <c r="D40" s="45">
        <v>3200</v>
      </c>
      <c r="E40" s="34">
        <f t="shared" si="2"/>
        <v>2644.6280991735539</v>
      </c>
      <c r="F40" s="35" t="s">
        <v>543</v>
      </c>
      <c r="G40" s="36" t="s">
        <v>506</v>
      </c>
      <c r="H40" s="46" t="s">
        <v>26</v>
      </c>
      <c r="I40" s="47" t="s">
        <v>31</v>
      </c>
      <c r="J40" s="37" t="s">
        <v>520</v>
      </c>
      <c r="K40" s="35" t="s">
        <v>432</v>
      </c>
      <c r="L40" s="35" t="s">
        <v>440</v>
      </c>
    </row>
    <row r="41" spans="1:12" ht="76.5" x14ac:dyDescent="0.2">
      <c r="A41" s="31">
        <v>25</v>
      </c>
      <c r="B41" s="44" t="s">
        <v>387</v>
      </c>
      <c r="C41" s="44" t="s">
        <v>87</v>
      </c>
      <c r="D41" s="45">
        <v>360</v>
      </c>
      <c r="E41" s="34">
        <f>D41/1.21</f>
        <v>297.52066115702479</v>
      </c>
      <c r="F41" s="37" t="s">
        <v>544</v>
      </c>
      <c r="G41" s="36" t="s">
        <v>515</v>
      </c>
      <c r="H41" s="46" t="s">
        <v>26</v>
      </c>
      <c r="I41" s="47" t="s">
        <v>31</v>
      </c>
      <c r="J41" s="37" t="s">
        <v>520</v>
      </c>
      <c r="K41" s="35" t="s">
        <v>432</v>
      </c>
      <c r="L41" s="35" t="s">
        <v>440</v>
      </c>
    </row>
    <row r="42" spans="1:12" x14ac:dyDescent="0.2">
      <c r="A42" s="31"/>
      <c r="B42" s="31"/>
      <c r="C42" s="48"/>
      <c r="D42" s="25">
        <f>SUM(D34:D41)</f>
        <v>9310</v>
      </c>
      <c r="E42" s="25">
        <f>SUM(E34:E41)</f>
        <v>7694.2148760330574</v>
      </c>
      <c r="F42" s="40"/>
      <c r="G42" s="39"/>
      <c r="H42" s="48"/>
      <c r="I42" s="38"/>
      <c r="J42" s="50"/>
      <c r="K42" s="38"/>
      <c r="L42" s="33"/>
    </row>
    <row r="43" spans="1:12" ht="15" customHeight="1" x14ac:dyDescent="0.2">
      <c r="A43" s="19" t="s">
        <v>559</v>
      </c>
      <c r="B43" s="20"/>
      <c r="C43" s="20"/>
      <c r="D43" s="20"/>
      <c r="E43" s="20"/>
      <c r="F43" s="20"/>
      <c r="G43" s="20"/>
      <c r="H43" s="20"/>
      <c r="I43" s="20"/>
      <c r="J43" s="20"/>
      <c r="K43" s="20"/>
      <c r="L43" s="21"/>
    </row>
    <row r="44" spans="1:12" ht="76.5" x14ac:dyDescent="0.2">
      <c r="A44" s="31">
        <v>26</v>
      </c>
      <c r="B44" s="32" t="s">
        <v>388</v>
      </c>
      <c r="C44" s="44" t="s">
        <v>371</v>
      </c>
      <c r="D44" s="34">
        <v>5640</v>
      </c>
      <c r="E44" s="34">
        <f>D44/1.21</f>
        <v>4661.1570247933887</v>
      </c>
      <c r="F44" s="35" t="s">
        <v>550</v>
      </c>
      <c r="G44" s="36" t="s">
        <v>517</v>
      </c>
      <c r="H44" s="46" t="s">
        <v>486</v>
      </c>
      <c r="I44" s="47" t="s">
        <v>16</v>
      </c>
      <c r="J44" s="37" t="s">
        <v>520</v>
      </c>
      <c r="K44" s="35" t="s">
        <v>432</v>
      </c>
      <c r="L44" s="35" t="s">
        <v>440</v>
      </c>
    </row>
    <row r="45" spans="1:12" ht="76.5" x14ac:dyDescent="0.2">
      <c r="A45" s="31">
        <v>27</v>
      </c>
      <c r="B45" s="44" t="s">
        <v>387</v>
      </c>
      <c r="C45" s="44" t="s">
        <v>535</v>
      </c>
      <c r="D45" s="34">
        <v>3300</v>
      </c>
      <c r="E45" s="34">
        <f t="shared" ref="E45:E56" si="3">D45/1.21</f>
        <v>2727.2727272727275</v>
      </c>
      <c r="F45" s="35" t="s">
        <v>545</v>
      </c>
      <c r="G45" s="36" t="s">
        <v>517</v>
      </c>
      <c r="H45" s="46" t="s">
        <v>486</v>
      </c>
      <c r="I45" s="47" t="s">
        <v>16</v>
      </c>
      <c r="J45" s="37" t="s">
        <v>520</v>
      </c>
      <c r="K45" s="35" t="s">
        <v>432</v>
      </c>
      <c r="L45" s="35" t="s">
        <v>440</v>
      </c>
    </row>
    <row r="46" spans="1:12" ht="76.5" x14ac:dyDescent="0.2">
      <c r="A46" s="31">
        <v>28</v>
      </c>
      <c r="B46" s="44" t="s">
        <v>387</v>
      </c>
      <c r="C46" s="56" t="s">
        <v>131</v>
      </c>
      <c r="D46" s="34">
        <v>3000</v>
      </c>
      <c r="E46" s="34">
        <f t="shared" si="3"/>
        <v>2479.3388429752067</v>
      </c>
      <c r="F46" s="35" t="s">
        <v>543</v>
      </c>
      <c r="G46" s="36" t="s">
        <v>517</v>
      </c>
      <c r="H46" s="46" t="s">
        <v>486</v>
      </c>
      <c r="I46" s="47" t="s">
        <v>16</v>
      </c>
      <c r="J46" s="37" t="s">
        <v>520</v>
      </c>
      <c r="K46" s="35" t="s">
        <v>432</v>
      </c>
      <c r="L46" s="35" t="s">
        <v>440</v>
      </c>
    </row>
    <row r="47" spans="1:12" ht="67.5" customHeight="1" x14ac:dyDescent="0.2">
      <c r="A47" s="31">
        <v>29</v>
      </c>
      <c r="B47" s="44" t="s">
        <v>387</v>
      </c>
      <c r="C47" s="44" t="s">
        <v>132</v>
      </c>
      <c r="D47" s="34">
        <v>4235</v>
      </c>
      <c r="E47" s="34">
        <f t="shared" si="3"/>
        <v>3500</v>
      </c>
      <c r="F47" s="35" t="s">
        <v>549</v>
      </c>
      <c r="G47" s="36" t="s">
        <v>517</v>
      </c>
      <c r="H47" s="46" t="s">
        <v>486</v>
      </c>
      <c r="I47" s="47" t="s">
        <v>16</v>
      </c>
      <c r="J47" s="37" t="s">
        <v>520</v>
      </c>
      <c r="K47" s="35" t="s">
        <v>432</v>
      </c>
      <c r="L47" s="35" t="s">
        <v>440</v>
      </c>
    </row>
    <row r="48" spans="1:12" ht="72" customHeight="1" x14ac:dyDescent="0.2">
      <c r="A48" s="31">
        <v>30</v>
      </c>
      <c r="B48" s="44" t="s">
        <v>387</v>
      </c>
      <c r="C48" s="44" t="s">
        <v>133</v>
      </c>
      <c r="D48" s="34">
        <v>1100</v>
      </c>
      <c r="E48" s="34">
        <f t="shared" si="3"/>
        <v>909.09090909090912</v>
      </c>
      <c r="F48" s="37" t="s">
        <v>544</v>
      </c>
      <c r="G48" s="36" t="s">
        <v>518</v>
      </c>
      <c r="H48" s="46" t="s">
        <v>486</v>
      </c>
      <c r="I48" s="47" t="s">
        <v>31</v>
      </c>
      <c r="J48" s="37" t="s">
        <v>520</v>
      </c>
      <c r="K48" s="35" t="s">
        <v>432</v>
      </c>
      <c r="L48" s="35" t="s">
        <v>440</v>
      </c>
    </row>
    <row r="49" spans="1:12" ht="68.25" customHeight="1" x14ac:dyDescent="0.2">
      <c r="A49" s="31">
        <v>31</v>
      </c>
      <c r="B49" s="32" t="s">
        <v>388</v>
      </c>
      <c r="C49" s="44" t="s">
        <v>372</v>
      </c>
      <c r="D49" s="34">
        <v>8300</v>
      </c>
      <c r="E49" s="34">
        <f t="shared" si="3"/>
        <v>6859.5041322314055</v>
      </c>
      <c r="F49" s="37" t="s">
        <v>548</v>
      </c>
      <c r="G49" s="36" t="s">
        <v>517</v>
      </c>
      <c r="H49" s="46" t="s">
        <v>486</v>
      </c>
      <c r="I49" s="47" t="s">
        <v>31</v>
      </c>
      <c r="J49" s="37" t="s">
        <v>520</v>
      </c>
      <c r="K49" s="35" t="s">
        <v>432</v>
      </c>
      <c r="L49" s="35" t="s">
        <v>440</v>
      </c>
    </row>
    <row r="50" spans="1:12" ht="63" customHeight="1" x14ac:dyDescent="0.2">
      <c r="A50" s="31">
        <v>32</v>
      </c>
      <c r="B50" s="32" t="s">
        <v>392</v>
      </c>
      <c r="C50" s="44" t="s">
        <v>134</v>
      </c>
      <c r="D50" s="34">
        <v>7000</v>
      </c>
      <c r="E50" s="34">
        <f t="shared" si="3"/>
        <v>5785.1239669421493</v>
      </c>
      <c r="F50" s="37" t="s">
        <v>560</v>
      </c>
      <c r="G50" s="36" t="s">
        <v>517</v>
      </c>
      <c r="H50" s="46" t="s">
        <v>486</v>
      </c>
      <c r="I50" s="47" t="s">
        <v>13</v>
      </c>
      <c r="J50" s="37" t="s">
        <v>520</v>
      </c>
      <c r="K50" s="35" t="s">
        <v>432</v>
      </c>
      <c r="L50" s="35" t="s">
        <v>440</v>
      </c>
    </row>
    <row r="51" spans="1:12" ht="67.5" customHeight="1" x14ac:dyDescent="0.2">
      <c r="A51" s="31">
        <v>33</v>
      </c>
      <c r="B51" s="32" t="s">
        <v>388</v>
      </c>
      <c r="C51" s="44" t="s">
        <v>300</v>
      </c>
      <c r="D51" s="34">
        <v>250</v>
      </c>
      <c r="E51" s="34">
        <f t="shared" si="3"/>
        <v>206.61157024793388</v>
      </c>
      <c r="F51" s="35" t="s">
        <v>561</v>
      </c>
      <c r="G51" s="36" t="s">
        <v>517</v>
      </c>
      <c r="H51" s="46" t="s">
        <v>486</v>
      </c>
      <c r="I51" s="47" t="s">
        <v>13</v>
      </c>
      <c r="J51" s="37" t="s">
        <v>520</v>
      </c>
      <c r="K51" s="35" t="s">
        <v>432</v>
      </c>
      <c r="L51" s="35" t="s">
        <v>440</v>
      </c>
    </row>
    <row r="52" spans="1:12" ht="104.25" customHeight="1" x14ac:dyDescent="0.2">
      <c r="A52" s="31">
        <v>34</v>
      </c>
      <c r="B52" s="44" t="s">
        <v>387</v>
      </c>
      <c r="C52" s="56" t="s">
        <v>536</v>
      </c>
      <c r="D52" s="34">
        <v>4620</v>
      </c>
      <c r="E52" s="34">
        <f t="shared" si="3"/>
        <v>3818.1818181818185</v>
      </c>
      <c r="F52" s="35" t="s">
        <v>562</v>
      </c>
      <c r="G52" s="36" t="s">
        <v>517</v>
      </c>
      <c r="H52" s="46" t="s">
        <v>486</v>
      </c>
      <c r="I52" s="47" t="s">
        <v>13</v>
      </c>
      <c r="J52" s="37" t="s">
        <v>520</v>
      </c>
      <c r="K52" s="35" t="s">
        <v>432</v>
      </c>
      <c r="L52" s="35" t="s">
        <v>440</v>
      </c>
    </row>
    <row r="53" spans="1:12" ht="99.75" customHeight="1" x14ac:dyDescent="0.2">
      <c r="A53" s="31">
        <v>35</v>
      </c>
      <c r="B53" s="44" t="s">
        <v>387</v>
      </c>
      <c r="C53" s="56" t="s">
        <v>537</v>
      </c>
      <c r="D53" s="34">
        <v>2360</v>
      </c>
      <c r="E53" s="34">
        <f t="shared" si="3"/>
        <v>1950.413223140496</v>
      </c>
      <c r="F53" s="35" t="s">
        <v>563</v>
      </c>
      <c r="G53" s="36" t="s">
        <v>517</v>
      </c>
      <c r="H53" s="46" t="s">
        <v>486</v>
      </c>
      <c r="I53" s="47" t="s">
        <v>13</v>
      </c>
      <c r="J53" s="37" t="s">
        <v>520</v>
      </c>
      <c r="K53" s="35" t="s">
        <v>432</v>
      </c>
      <c r="L53" s="35" t="s">
        <v>440</v>
      </c>
    </row>
    <row r="54" spans="1:12" ht="67.5" customHeight="1" x14ac:dyDescent="0.2">
      <c r="A54" s="31">
        <v>36</v>
      </c>
      <c r="B54" s="44" t="s">
        <v>387</v>
      </c>
      <c r="C54" s="56" t="s">
        <v>130</v>
      </c>
      <c r="D54" s="34">
        <v>130</v>
      </c>
      <c r="E54" s="34">
        <f t="shared" si="3"/>
        <v>107.43801652892563</v>
      </c>
      <c r="F54" s="35" t="s">
        <v>547</v>
      </c>
      <c r="G54" s="36" t="s">
        <v>530</v>
      </c>
      <c r="H54" s="46" t="s">
        <v>486</v>
      </c>
      <c r="I54" s="47" t="s">
        <v>13</v>
      </c>
      <c r="J54" s="37" t="s">
        <v>520</v>
      </c>
      <c r="K54" s="35" t="s">
        <v>432</v>
      </c>
      <c r="L54" s="35" t="s">
        <v>440</v>
      </c>
    </row>
    <row r="55" spans="1:12" ht="64.5" customHeight="1" x14ac:dyDescent="0.2">
      <c r="A55" s="31">
        <v>37</v>
      </c>
      <c r="B55" s="32" t="s">
        <v>390</v>
      </c>
      <c r="C55" s="56" t="s">
        <v>81</v>
      </c>
      <c r="D55" s="34">
        <v>8000</v>
      </c>
      <c r="E55" s="34">
        <f t="shared" si="3"/>
        <v>6611.5702479338843</v>
      </c>
      <c r="F55" s="35" t="s">
        <v>552</v>
      </c>
      <c r="G55" s="36" t="s">
        <v>517</v>
      </c>
      <c r="H55" s="46" t="s">
        <v>486</v>
      </c>
      <c r="I55" s="53" t="s">
        <v>13</v>
      </c>
      <c r="J55" s="37" t="s">
        <v>520</v>
      </c>
      <c r="K55" s="35" t="s">
        <v>432</v>
      </c>
      <c r="L55" s="35" t="s">
        <v>440</v>
      </c>
    </row>
    <row r="56" spans="1:12" ht="76.5" customHeight="1" x14ac:dyDescent="0.2">
      <c r="A56" s="31">
        <v>38</v>
      </c>
      <c r="B56" s="56" t="s">
        <v>391</v>
      </c>
      <c r="C56" s="56" t="s">
        <v>326</v>
      </c>
      <c r="D56" s="34">
        <v>50000</v>
      </c>
      <c r="E56" s="34">
        <f t="shared" si="3"/>
        <v>41322.314049586777</v>
      </c>
      <c r="F56" s="35" t="s">
        <v>553</v>
      </c>
      <c r="G56" s="36" t="s">
        <v>517</v>
      </c>
      <c r="H56" s="46" t="s">
        <v>486</v>
      </c>
      <c r="I56" s="53" t="s">
        <v>19</v>
      </c>
      <c r="J56" s="37" t="s">
        <v>520</v>
      </c>
      <c r="K56" s="35" t="s">
        <v>431</v>
      </c>
      <c r="L56" s="35" t="s">
        <v>466</v>
      </c>
    </row>
    <row r="57" spans="1:12" x14ac:dyDescent="0.2">
      <c r="A57" s="31"/>
      <c r="B57" s="31"/>
      <c r="C57" s="57"/>
      <c r="D57" s="25">
        <f>SUM(D44:D56)</f>
        <v>97935</v>
      </c>
      <c r="E57" s="25">
        <f>SUM(E44:E56)</f>
        <v>80938.016528925626</v>
      </c>
      <c r="F57" s="38"/>
      <c r="G57" s="39"/>
      <c r="H57" s="48"/>
      <c r="I57" s="39"/>
      <c r="J57" s="50"/>
      <c r="K57" s="38"/>
      <c r="L57" s="33"/>
    </row>
    <row r="58" spans="1:12" ht="15" customHeight="1" x14ac:dyDescent="0.2">
      <c r="A58" s="16" t="s">
        <v>564</v>
      </c>
      <c r="B58" s="17"/>
      <c r="C58" s="17"/>
      <c r="D58" s="17"/>
      <c r="E58" s="17"/>
      <c r="F58" s="17"/>
      <c r="G58" s="17"/>
      <c r="H58" s="17"/>
      <c r="I58" s="17"/>
      <c r="J58" s="17"/>
      <c r="K58" s="17"/>
      <c r="L58" s="18"/>
    </row>
    <row r="59" spans="1:12" ht="65.25" customHeight="1" x14ac:dyDescent="0.2">
      <c r="A59" s="31">
        <v>39</v>
      </c>
      <c r="B59" s="44" t="s">
        <v>391</v>
      </c>
      <c r="C59" s="33" t="s">
        <v>255</v>
      </c>
      <c r="D59" s="34">
        <v>20000</v>
      </c>
      <c r="E59" s="34">
        <f>D59/1.21</f>
        <v>16528.92561983471</v>
      </c>
      <c r="F59" s="35" t="s">
        <v>553</v>
      </c>
      <c r="G59" s="35" t="s">
        <v>507</v>
      </c>
      <c r="H59" s="35" t="s">
        <v>487</v>
      </c>
      <c r="I59" s="47" t="s">
        <v>13</v>
      </c>
      <c r="J59" s="37" t="s">
        <v>520</v>
      </c>
      <c r="K59" s="35" t="s">
        <v>431</v>
      </c>
      <c r="L59" s="35" t="s">
        <v>468</v>
      </c>
    </row>
    <row r="60" spans="1:12" ht="72" customHeight="1" x14ac:dyDescent="0.2">
      <c r="A60" s="31">
        <v>40</v>
      </c>
      <c r="B60" s="44" t="s">
        <v>391</v>
      </c>
      <c r="C60" s="33" t="s">
        <v>256</v>
      </c>
      <c r="D60" s="34">
        <v>25000</v>
      </c>
      <c r="E60" s="34">
        <f t="shared" ref="E60:E87" si="4">D60/1.21</f>
        <v>20661.157024793389</v>
      </c>
      <c r="F60" s="35" t="s">
        <v>553</v>
      </c>
      <c r="G60" s="35" t="s">
        <v>507</v>
      </c>
      <c r="H60" s="35" t="s">
        <v>503</v>
      </c>
      <c r="I60" s="47" t="s">
        <v>13</v>
      </c>
      <c r="J60" s="37" t="s">
        <v>520</v>
      </c>
      <c r="K60" s="35" t="s">
        <v>431</v>
      </c>
      <c r="L60" s="35" t="s">
        <v>468</v>
      </c>
    </row>
    <row r="61" spans="1:12" ht="51.75" customHeight="1" x14ac:dyDescent="0.2">
      <c r="A61" s="31">
        <v>41</v>
      </c>
      <c r="B61" s="44" t="s">
        <v>391</v>
      </c>
      <c r="C61" s="33" t="s">
        <v>257</v>
      </c>
      <c r="D61" s="34">
        <v>2000</v>
      </c>
      <c r="E61" s="34">
        <f t="shared" si="4"/>
        <v>1652.8925619834711</v>
      </c>
      <c r="F61" s="35" t="s">
        <v>553</v>
      </c>
      <c r="G61" s="35" t="s">
        <v>507</v>
      </c>
      <c r="H61" s="35" t="s">
        <v>503</v>
      </c>
      <c r="I61" s="47" t="s">
        <v>13</v>
      </c>
      <c r="J61" s="37" t="s">
        <v>520</v>
      </c>
      <c r="K61" s="35" t="s">
        <v>432</v>
      </c>
      <c r="L61" s="35" t="s">
        <v>440</v>
      </c>
    </row>
    <row r="62" spans="1:12" ht="55.5" customHeight="1" x14ac:dyDescent="0.2">
      <c r="A62" s="31">
        <v>42</v>
      </c>
      <c r="B62" s="44" t="s">
        <v>391</v>
      </c>
      <c r="C62" s="33" t="s">
        <v>412</v>
      </c>
      <c r="D62" s="34">
        <v>4000</v>
      </c>
      <c r="E62" s="34">
        <f t="shared" si="4"/>
        <v>3305.7851239669421</v>
      </c>
      <c r="F62" s="35" t="s">
        <v>553</v>
      </c>
      <c r="G62" s="35" t="s">
        <v>507</v>
      </c>
      <c r="H62" s="35" t="s">
        <v>502</v>
      </c>
      <c r="I62" s="47" t="s">
        <v>13</v>
      </c>
      <c r="J62" s="37" t="s">
        <v>520</v>
      </c>
      <c r="K62" s="35" t="s">
        <v>432</v>
      </c>
      <c r="L62" s="35" t="s">
        <v>440</v>
      </c>
    </row>
    <row r="63" spans="1:12" ht="54" customHeight="1" x14ac:dyDescent="0.2">
      <c r="A63" s="31">
        <v>43</v>
      </c>
      <c r="B63" s="44" t="s">
        <v>391</v>
      </c>
      <c r="C63" s="33" t="s">
        <v>258</v>
      </c>
      <c r="D63" s="34">
        <v>5000</v>
      </c>
      <c r="E63" s="34">
        <f t="shared" si="4"/>
        <v>4132.2314049586776</v>
      </c>
      <c r="F63" s="35" t="s">
        <v>553</v>
      </c>
      <c r="G63" s="35" t="s">
        <v>507</v>
      </c>
      <c r="H63" s="35" t="s">
        <v>463</v>
      </c>
      <c r="I63" s="47" t="s">
        <v>13</v>
      </c>
      <c r="J63" s="37" t="s">
        <v>520</v>
      </c>
      <c r="K63" s="35" t="s">
        <v>432</v>
      </c>
      <c r="L63" s="35" t="s">
        <v>440</v>
      </c>
    </row>
    <row r="64" spans="1:12" ht="53.25" customHeight="1" x14ac:dyDescent="0.2">
      <c r="A64" s="31">
        <v>44</v>
      </c>
      <c r="B64" s="44" t="s">
        <v>391</v>
      </c>
      <c r="C64" s="35" t="s">
        <v>417</v>
      </c>
      <c r="D64" s="34">
        <v>10000</v>
      </c>
      <c r="E64" s="34">
        <f t="shared" si="4"/>
        <v>8264.4628099173551</v>
      </c>
      <c r="F64" s="35" t="s">
        <v>553</v>
      </c>
      <c r="G64" s="35" t="s">
        <v>327</v>
      </c>
      <c r="H64" s="35" t="s">
        <v>486</v>
      </c>
      <c r="I64" s="47" t="s">
        <v>13</v>
      </c>
      <c r="J64" s="37" t="s">
        <v>520</v>
      </c>
      <c r="K64" s="35" t="s">
        <v>432</v>
      </c>
      <c r="L64" s="35" t="s">
        <v>440</v>
      </c>
    </row>
    <row r="65" spans="1:12" ht="68.25" customHeight="1" x14ac:dyDescent="0.2">
      <c r="A65" s="31">
        <v>45</v>
      </c>
      <c r="B65" s="44" t="s">
        <v>391</v>
      </c>
      <c r="C65" s="33" t="s">
        <v>540</v>
      </c>
      <c r="D65" s="34">
        <v>100000</v>
      </c>
      <c r="E65" s="34">
        <f t="shared" si="4"/>
        <v>82644.628099173555</v>
      </c>
      <c r="F65" s="35" t="s">
        <v>553</v>
      </c>
      <c r="G65" s="35" t="s">
        <v>327</v>
      </c>
      <c r="H65" s="35" t="s">
        <v>486</v>
      </c>
      <c r="I65" s="47" t="s">
        <v>13</v>
      </c>
      <c r="J65" s="37" t="s">
        <v>520</v>
      </c>
      <c r="K65" s="35" t="s">
        <v>431</v>
      </c>
      <c r="L65" s="35" t="s">
        <v>433</v>
      </c>
    </row>
    <row r="66" spans="1:12" ht="51" x14ac:dyDescent="0.2">
      <c r="A66" s="31">
        <v>46</v>
      </c>
      <c r="B66" s="44" t="s">
        <v>391</v>
      </c>
      <c r="C66" s="33" t="s">
        <v>259</v>
      </c>
      <c r="D66" s="34">
        <v>15000</v>
      </c>
      <c r="E66" s="34">
        <f t="shared" si="4"/>
        <v>12396.694214876034</v>
      </c>
      <c r="F66" s="35" t="s">
        <v>553</v>
      </c>
      <c r="G66" s="35" t="s">
        <v>507</v>
      </c>
      <c r="H66" s="35" t="s">
        <v>486</v>
      </c>
      <c r="I66" s="47" t="s">
        <v>13</v>
      </c>
      <c r="J66" s="37" t="s">
        <v>520</v>
      </c>
      <c r="K66" s="35" t="s">
        <v>432</v>
      </c>
      <c r="L66" s="35" t="s">
        <v>440</v>
      </c>
    </row>
    <row r="67" spans="1:12" ht="42.75" customHeight="1" x14ac:dyDescent="0.2">
      <c r="A67" s="31">
        <v>47</v>
      </c>
      <c r="B67" s="44" t="s">
        <v>391</v>
      </c>
      <c r="C67" s="33" t="s">
        <v>539</v>
      </c>
      <c r="D67" s="34">
        <v>5000</v>
      </c>
      <c r="E67" s="34">
        <f t="shared" si="4"/>
        <v>4132.2314049586776</v>
      </c>
      <c r="F67" s="35" t="s">
        <v>565</v>
      </c>
      <c r="G67" s="35" t="s">
        <v>507</v>
      </c>
      <c r="H67" s="35" t="s">
        <v>14</v>
      </c>
      <c r="I67" s="47" t="s">
        <v>13</v>
      </c>
      <c r="J67" s="37" t="s">
        <v>520</v>
      </c>
      <c r="K67" s="35" t="s">
        <v>432</v>
      </c>
      <c r="L67" s="35" t="s">
        <v>440</v>
      </c>
    </row>
    <row r="68" spans="1:12" ht="53.25" customHeight="1" x14ac:dyDescent="0.2">
      <c r="A68" s="31">
        <v>48</v>
      </c>
      <c r="B68" s="44" t="s">
        <v>387</v>
      </c>
      <c r="C68" s="33" t="s">
        <v>15</v>
      </c>
      <c r="D68" s="34">
        <v>5000</v>
      </c>
      <c r="E68" s="34">
        <f t="shared" si="4"/>
        <v>4132.2314049586776</v>
      </c>
      <c r="F68" s="35" t="s">
        <v>566</v>
      </c>
      <c r="G68" s="35" t="s">
        <v>507</v>
      </c>
      <c r="H68" s="35" t="s">
        <v>489</v>
      </c>
      <c r="I68" s="47" t="s">
        <v>16</v>
      </c>
      <c r="J68" s="37" t="s">
        <v>520</v>
      </c>
      <c r="K68" s="35" t="s">
        <v>432</v>
      </c>
      <c r="L68" s="35" t="s">
        <v>440</v>
      </c>
    </row>
    <row r="69" spans="1:12" ht="92.25" customHeight="1" x14ac:dyDescent="0.2">
      <c r="A69" s="31">
        <v>49</v>
      </c>
      <c r="B69" s="44" t="s">
        <v>391</v>
      </c>
      <c r="C69" s="33" t="s">
        <v>260</v>
      </c>
      <c r="D69" s="34">
        <v>80000</v>
      </c>
      <c r="E69" s="34">
        <f t="shared" si="4"/>
        <v>66115.702479338841</v>
      </c>
      <c r="F69" s="35" t="s">
        <v>567</v>
      </c>
      <c r="G69" s="35" t="s">
        <v>507</v>
      </c>
      <c r="H69" s="35" t="s">
        <v>17</v>
      </c>
      <c r="I69" s="47" t="s">
        <v>13</v>
      </c>
      <c r="J69" s="37" t="s">
        <v>520</v>
      </c>
      <c r="K69" s="35" t="s">
        <v>435</v>
      </c>
      <c r="L69" s="35" t="s">
        <v>468</v>
      </c>
    </row>
    <row r="70" spans="1:12" ht="44.25" customHeight="1" x14ac:dyDescent="0.2">
      <c r="A70" s="31">
        <v>50</v>
      </c>
      <c r="B70" s="44" t="s">
        <v>391</v>
      </c>
      <c r="C70" s="33" t="s">
        <v>261</v>
      </c>
      <c r="D70" s="34">
        <v>5000</v>
      </c>
      <c r="E70" s="34">
        <f t="shared" si="4"/>
        <v>4132.2314049586776</v>
      </c>
      <c r="F70" s="35" t="s">
        <v>568</v>
      </c>
      <c r="G70" s="35" t="s">
        <v>507</v>
      </c>
      <c r="H70" s="35" t="s">
        <v>24</v>
      </c>
      <c r="I70" s="47" t="s">
        <v>13</v>
      </c>
      <c r="J70" s="37" t="s">
        <v>520</v>
      </c>
      <c r="K70" s="35" t="s">
        <v>432</v>
      </c>
      <c r="L70" s="35" t="s">
        <v>440</v>
      </c>
    </row>
    <row r="71" spans="1:12" ht="66.75" customHeight="1" x14ac:dyDescent="0.2">
      <c r="A71" s="31">
        <v>51</v>
      </c>
      <c r="B71" s="32" t="s">
        <v>390</v>
      </c>
      <c r="C71" s="33" t="s">
        <v>823</v>
      </c>
      <c r="D71" s="34">
        <v>60000</v>
      </c>
      <c r="E71" s="34">
        <f t="shared" si="4"/>
        <v>49586.776859504134</v>
      </c>
      <c r="F71" s="35" t="s">
        <v>552</v>
      </c>
      <c r="G71" s="35" t="s">
        <v>327</v>
      </c>
      <c r="H71" s="35" t="s">
        <v>487</v>
      </c>
      <c r="I71" s="47" t="s">
        <v>13</v>
      </c>
      <c r="J71" s="37" t="s">
        <v>520</v>
      </c>
      <c r="K71" s="35" t="s">
        <v>431</v>
      </c>
      <c r="L71" s="35" t="s">
        <v>468</v>
      </c>
    </row>
    <row r="72" spans="1:12" ht="67.5" customHeight="1" x14ac:dyDescent="0.2">
      <c r="A72" s="31">
        <v>52</v>
      </c>
      <c r="B72" s="32" t="s">
        <v>390</v>
      </c>
      <c r="C72" s="33" t="s">
        <v>262</v>
      </c>
      <c r="D72" s="34">
        <v>90000</v>
      </c>
      <c r="E72" s="34">
        <f t="shared" si="4"/>
        <v>74380.165289256198</v>
      </c>
      <c r="F72" s="35" t="s">
        <v>552</v>
      </c>
      <c r="G72" s="35" t="s">
        <v>327</v>
      </c>
      <c r="H72" s="35" t="s">
        <v>489</v>
      </c>
      <c r="I72" s="47" t="s">
        <v>13</v>
      </c>
      <c r="J72" s="37" t="s">
        <v>520</v>
      </c>
      <c r="K72" s="35" t="s">
        <v>431</v>
      </c>
      <c r="L72" s="35" t="s">
        <v>468</v>
      </c>
    </row>
    <row r="73" spans="1:12" ht="69" customHeight="1" x14ac:dyDescent="0.2">
      <c r="A73" s="31">
        <v>53</v>
      </c>
      <c r="B73" s="32" t="s">
        <v>393</v>
      </c>
      <c r="C73" s="33" t="s">
        <v>379</v>
      </c>
      <c r="D73" s="34">
        <v>73000</v>
      </c>
      <c r="E73" s="34">
        <f t="shared" si="4"/>
        <v>60330.578512396693</v>
      </c>
      <c r="F73" s="35" t="s">
        <v>809</v>
      </c>
      <c r="G73" s="35" t="s">
        <v>507</v>
      </c>
      <c r="H73" s="35" t="s">
        <v>487</v>
      </c>
      <c r="I73" s="47" t="s">
        <v>13</v>
      </c>
      <c r="J73" s="37" t="s">
        <v>520</v>
      </c>
      <c r="K73" s="35" t="s">
        <v>465</v>
      </c>
      <c r="L73" s="35" t="s">
        <v>468</v>
      </c>
    </row>
    <row r="74" spans="1:12" ht="65.25" customHeight="1" x14ac:dyDescent="0.2">
      <c r="A74" s="31">
        <v>54</v>
      </c>
      <c r="B74" s="44" t="s">
        <v>391</v>
      </c>
      <c r="C74" s="35" t="s">
        <v>418</v>
      </c>
      <c r="D74" s="34">
        <v>15800</v>
      </c>
      <c r="E74" s="34">
        <f t="shared" si="4"/>
        <v>13057.851239669422</v>
      </c>
      <c r="F74" s="35" t="s">
        <v>553</v>
      </c>
      <c r="G74" s="35" t="s">
        <v>507</v>
      </c>
      <c r="H74" s="35" t="s">
        <v>486</v>
      </c>
      <c r="I74" s="47" t="s">
        <v>13</v>
      </c>
      <c r="J74" s="37" t="s">
        <v>520</v>
      </c>
      <c r="K74" s="35" t="s">
        <v>431</v>
      </c>
      <c r="L74" s="35" t="s">
        <v>468</v>
      </c>
    </row>
    <row r="75" spans="1:12" ht="64.5" customHeight="1" x14ac:dyDescent="0.2">
      <c r="A75" s="31">
        <v>55</v>
      </c>
      <c r="B75" s="44" t="s">
        <v>391</v>
      </c>
      <c r="C75" s="35" t="s">
        <v>420</v>
      </c>
      <c r="D75" s="34">
        <v>14000</v>
      </c>
      <c r="E75" s="34">
        <f t="shared" si="4"/>
        <v>11570.247933884299</v>
      </c>
      <c r="F75" s="35" t="s">
        <v>553</v>
      </c>
      <c r="G75" s="35" t="s">
        <v>507</v>
      </c>
      <c r="H75" s="35" t="s">
        <v>486</v>
      </c>
      <c r="I75" s="47" t="s">
        <v>19</v>
      </c>
      <c r="J75" s="37" t="s">
        <v>520</v>
      </c>
      <c r="K75" s="35" t="s">
        <v>432</v>
      </c>
      <c r="L75" s="35" t="s">
        <v>440</v>
      </c>
    </row>
    <row r="76" spans="1:12" ht="69.75" customHeight="1" x14ac:dyDescent="0.2">
      <c r="A76" s="31">
        <v>56</v>
      </c>
      <c r="B76" s="44" t="s">
        <v>391</v>
      </c>
      <c r="C76" s="35" t="s">
        <v>419</v>
      </c>
      <c r="D76" s="34">
        <v>15000</v>
      </c>
      <c r="E76" s="34">
        <f t="shared" si="4"/>
        <v>12396.694214876034</v>
      </c>
      <c r="F76" s="35" t="s">
        <v>553</v>
      </c>
      <c r="G76" s="35" t="s">
        <v>507</v>
      </c>
      <c r="H76" s="35" t="s">
        <v>486</v>
      </c>
      <c r="I76" s="47" t="s">
        <v>19</v>
      </c>
      <c r="J76" s="37" t="s">
        <v>520</v>
      </c>
      <c r="K76" s="35" t="s">
        <v>431</v>
      </c>
      <c r="L76" s="35" t="s">
        <v>468</v>
      </c>
    </row>
    <row r="77" spans="1:12" ht="43.5" customHeight="1" x14ac:dyDescent="0.2">
      <c r="A77" s="31">
        <v>57</v>
      </c>
      <c r="B77" s="44" t="s">
        <v>387</v>
      </c>
      <c r="C77" s="33" t="s">
        <v>263</v>
      </c>
      <c r="D77" s="34">
        <v>15000</v>
      </c>
      <c r="E77" s="34">
        <f t="shared" si="4"/>
        <v>12396.694214876034</v>
      </c>
      <c r="F77" s="35" t="s">
        <v>569</v>
      </c>
      <c r="G77" s="35" t="s">
        <v>507</v>
      </c>
      <c r="H77" s="35" t="s">
        <v>489</v>
      </c>
      <c r="I77" s="47" t="s">
        <v>19</v>
      </c>
      <c r="J77" s="37" t="s">
        <v>520</v>
      </c>
      <c r="K77" s="35" t="s">
        <v>432</v>
      </c>
      <c r="L77" s="35" t="s">
        <v>440</v>
      </c>
    </row>
    <row r="78" spans="1:12" ht="51" x14ac:dyDescent="0.2">
      <c r="A78" s="31">
        <v>58</v>
      </c>
      <c r="B78" s="44" t="s">
        <v>387</v>
      </c>
      <c r="C78" s="33" t="s">
        <v>264</v>
      </c>
      <c r="D78" s="34">
        <v>5000</v>
      </c>
      <c r="E78" s="34">
        <f t="shared" si="4"/>
        <v>4132.2314049586776</v>
      </c>
      <c r="F78" s="35" t="s">
        <v>570</v>
      </c>
      <c r="G78" s="35" t="s">
        <v>507</v>
      </c>
      <c r="H78" s="35" t="s">
        <v>487</v>
      </c>
      <c r="I78" s="47" t="s">
        <v>16</v>
      </c>
      <c r="J78" s="37" t="s">
        <v>520</v>
      </c>
      <c r="K78" s="35" t="s">
        <v>432</v>
      </c>
      <c r="L78" s="35" t="s">
        <v>440</v>
      </c>
    </row>
    <row r="79" spans="1:12" ht="42" customHeight="1" x14ac:dyDescent="0.2">
      <c r="A79" s="31">
        <v>59</v>
      </c>
      <c r="B79" s="44" t="s">
        <v>387</v>
      </c>
      <c r="C79" s="33" t="s">
        <v>265</v>
      </c>
      <c r="D79" s="34">
        <v>300</v>
      </c>
      <c r="E79" s="34">
        <f t="shared" si="4"/>
        <v>247.93388429752068</v>
      </c>
      <c r="F79" s="35" t="s">
        <v>569</v>
      </c>
      <c r="G79" s="35" t="s">
        <v>507</v>
      </c>
      <c r="H79" s="35" t="s">
        <v>487</v>
      </c>
      <c r="I79" s="47" t="s">
        <v>13</v>
      </c>
      <c r="J79" s="37" t="s">
        <v>520</v>
      </c>
      <c r="K79" s="35" t="s">
        <v>432</v>
      </c>
      <c r="L79" s="35" t="s">
        <v>440</v>
      </c>
    </row>
    <row r="80" spans="1:12" ht="68.25" customHeight="1" x14ac:dyDescent="0.2">
      <c r="A80" s="31">
        <v>60</v>
      </c>
      <c r="B80" s="32" t="s">
        <v>389</v>
      </c>
      <c r="C80" s="33" t="s">
        <v>22</v>
      </c>
      <c r="D80" s="34">
        <v>180000</v>
      </c>
      <c r="E80" s="34">
        <f t="shared" si="4"/>
        <v>148760.3305785124</v>
      </c>
      <c r="F80" s="35" t="s">
        <v>551</v>
      </c>
      <c r="G80" s="35" t="s">
        <v>507</v>
      </c>
      <c r="H80" s="35" t="s">
        <v>487</v>
      </c>
      <c r="I80" s="47" t="s">
        <v>13</v>
      </c>
      <c r="J80" s="37" t="s">
        <v>520</v>
      </c>
      <c r="K80" s="35" t="s">
        <v>431</v>
      </c>
      <c r="L80" s="35" t="s">
        <v>468</v>
      </c>
    </row>
    <row r="81" spans="1:12" ht="42" customHeight="1" x14ac:dyDescent="0.2">
      <c r="A81" s="31">
        <v>61</v>
      </c>
      <c r="B81" s="32" t="s">
        <v>389</v>
      </c>
      <c r="C81" s="33" t="s">
        <v>23</v>
      </c>
      <c r="D81" s="34">
        <v>25000</v>
      </c>
      <c r="E81" s="34">
        <f t="shared" si="4"/>
        <v>20661.157024793389</v>
      </c>
      <c r="F81" s="35" t="s">
        <v>551</v>
      </c>
      <c r="G81" s="35" t="s">
        <v>507</v>
      </c>
      <c r="H81" s="35" t="s">
        <v>501</v>
      </c>
      <c r="I81" s="47" t="s">
        <v>19</v>
      </c>
      <c r="J81" s="37" t="s">
        <v>520</v>
      </c>
      <c r="K81" s="35" t="s">
        <v>436</v>
      </c>
      <c r="L81" s="35" t="s">
        <v>433</v>
      </c>
    </row>
    <row r="82" spans="1:12" ht="79.5" customHeight="1" x14ac:dyDescent="0.2">
      <c r="A82" s="31">
        <v>62</v>
      </c>
      <c r="B82" s="44" t="s">
        <v>387</v>
      </c>
      <c r="C82" s="33" t="s">
        <v>266</v>
      </c>
      <c r="D82" s="34">
        <v>65000</v>
      </c>
      <c r="E82" s="34">
        <f t="shared" si="4"/>
        <v>53719.008264462813</v>
      </c>
      <c r="F82" s="35" t="s">
        <v>571</v>
      </c>
      <c r="G82" s="35" t="s">
        <v>507</v>
      </c>
      <c r="H82" s="35" t="s">
        <v>24</v>
      </c>
      <c r="I82" s="47" t="s">
        <v>19</v>
      </c>
      <c r="J82" s="37" t="s">
        <v>520</v>
      </c>
      <c r="K82" s="35" t="s">
        <v>436</v>
      </c>
      <c r="L82" s="35" t="s">
        <v>433</v>
      </c>
    </row>
    <row r="83" spans="1:12" ht="41.25" customHeight="1" x14ac:dyDescent="0.2">
      <c r="A83" s="31">
        <v>63</v>
      </c>
      <c r="B83" s="44" t="s">
        <v>387</v>
      </c>
      <c r="C83" s="33" t="s">
        <v>422</v>
      </c>
      <c r="D83" s="34">
        <v>10000</v>
      </c>
      <c r="E83" s="34">
        <f t="shared" si="4"/>
        <v>8264.4628099173551</v>
      </c>
      <c r="F83" s="35" t="s">
        <v>543</v>
      </c>
      <c r="G83" s="35" t="s">
        <v>507</v>
      </c>
      <c r="H83" s="35" t="s">
        <v>487</v>
      </c>
      <c r="I83" s="47" t="s">
        <v>13</v>
      </c>
      <c r="J83" s="37" t="s">
        <v>520</v>
      </c>
      <c r="K83" s="35" t="s">
        <v>432</v>
      </c>
      <c r="L83" s="35" t="s">
        <v>440</v>
      </c>
    </row>
    <row r="84" spans="1:12" ht="53.25" customHeight="1" x14ac:dyDescent="0.2">
      <c r="A84" s="31">
        <v>64</v>
      </c>
      <c r="B84" s="44" t="s">
        <v>387</v>
      </c>
      <c r="C84" s="33" t="s">
        <v>421</v>
      </c>
      <c r="D84" s="34">
        <v>6000</v>
      </c>
      <c r="E84" s="34">
        <f t="shared" si="4"/>
        <v>4958.6776859504134</v>
      </c>
      <c r="F84" s="35" t="s">
        <v>553</v>
      </c>
      <c r="G84" s="35" t="s">
        <v>507</v>
      </c>
      <c r="H84" s="35" t="s">
        <v>487</v>
      </c>
      <c r="I84" s="47" t="s">
        <v>13</v>
      </c>
      <c r="J84" s="37" t="s">
        <v>520</v>
      </c>
      <c r="K84" s="35" t="s">
        <v>432</v>
      </c>
      <c r="L84" s="35" t="s">
        <v>440</v>
      </c>
    </row>
    <row r="85" spans="1:12" ht="42.75" customHeight="1" x14ac:dyDescent="0.2">
      <c r="A85" s="31">
        <v>65</v>
      </c>
      <c r="B85" s="44" t="s">
        <v>387</v>
      </c>
      <c r="C85" s="33" t="s">
        <v>423</v>
      </c>
      <c r="D85" s="34">
        <v>5000</v>
      </c>
      <c r="E85" s="34">
        <f t="shared" si="4"/>
        <v>4132.2314049586776</v>
      </c>
      <c r="F85" s="35" t="s">
        <v>561</v>
      </c>
      <c r="G85" s="35" t="s">
        <v>507</v>
      </c>
      <c r="H85" s="35" t="s">
        <v>24</v>
      </c>
      <c r="I85" s="47" t="s">
        <v>16</v>
      </c>
      <c r="J85" s="37" t="s">
        <v>520</v>
      </c>
      <c r="K85" s="35" t="s">
        <v>432</v>
      </c>
      <c r="L85" s="35" t="s">
        <v>440</v>
      </c>
    </row>
    <row r="86" spans="1:12" ht="66.75" customHeight="1" x14ac:dyDescent="0.2">
      <c r="A86" s="31">
        <v>66</v>
      </c>
      <c r="B86" s="44" t="s">
        <v>391</v>
      </c>
      <c r="C86" s="33" t="s">
        <v>25</v>
      </c>
      <c r="D86" s="34">
        <v>50000</v>
      </c>
      <c r="E86" s="34">
        <f t="shared" si="4"/>
        <v>41322.314049586777</v>
      </c>
      <c r="F86" s="35" t="s">
        <v>557</v>
      </c>
      <c r="G86" s="35" t="s">
        <v>507</v>
      </c>
      <c r="H86" s="35" t="s">
        <v>26</v>
      </c>
      <c r="I86" s="47" t="s">
        <v>19</v>
      </c>
      <c r="J86" s="37" t="s">
        <v>520</v>
      </c>
      <c r="K86" s="35" t="s">
        <v>431</v>
      </c>
      <c r="L86" s="35" t="s">
        <v>468</v>
      </c>
    </row>
    <row r="87" spans="1:12" ht="48.75" customHeight="1" x14ac:dyDescent="0.2">
      <c r="A87" s="31">
        <v>67</v>
      </c>
      <c r="B87" s="44" t="s">
        <v>400</v>
      </c>
      <c r="C87" s="33" t="s">
        <v>424</v>
      </c>
      <c r="D87" s="34">
        <v>15000</v>
      </c>
      <c r="E87" s="34">
        <f t="shared" si="4"/>
        <v>12396.694214876034</v>
      </c>
      <c r="F87" s="35" t="s">
        <v>572</v>
      </c>
      <c r="G87" s="35" t="s">
        <v>507</v>
      </c>
      <c r="H87" s="35" t="s">
        <v>487</v>
      </c>
      <c r="I87" s="47" t="s">
        <v>16</v>
      </c>
      <c r="J87" s="37" t="s">
        <v>520</v>
      </c>
      <c r="K87" s="35" t="s">
        <v>435</v>
      </c>
      <c r="L87" s="35" t="s">
        <v>433</v>
      </c>
    </row>
    <row r="88" spans="1:12" x14ac:dyDescent="0.2">
      <c r="A88" s="31"/>
      <c r="B88" s="31"/>
      <c r="C88" s="38"/>
      <c r="D88" s="25">
        <f>SUM(D59:D87)</f>
        <v>920100</v>
      </c>
      <c r="E88" s="25">
        <f>SUM(E59:E87)</f>
        <v>760413.22314049595</v>
      </c>
      <c r="F88" s="38"/>
      <c r="G88" s="38"/>
      <c r="H88" s="38"/>
      <c r="I88" s="38"/>
      <c r="J88" s="40"/>
      <c r="K88" s="38"/>
      <c r="L88" s="33"/>
    </row>
    <row r="89" spans="1:12" ht="15" customHeight="1" x14ac:dyDescent="0.2">
      <c r="A89" s="16" t="s">
        <v>573</v>
      </c>
      <c r="B89" s="17"/>
      <c r="C89" s="17"/>
      <c r="D89" s="17"/>
      <c r="E89" s="17"/>
      <c r="F89" s="17"/>
      <c r="G89" s="17"/>
      <c r="H89" s="17"/>
      <c r="I89" s="17"/>
      <c r="J89" s="17"/>
      <c r="K89" s="17"/>
      <c r="L89" s="18"/>
    </row>
    <row r="90" spans="1:12" ht="38.25" x14ac:dyDescent="0.2">
      <c r="A90" s="31">
        <v>68</v>
      </c>
      <c r="B90" s="44" t="s">
        <v>394</v>
      </c>
      <c r="C90" s="33" t="s">
        <v>319</v>
      </c>
      <c r="D90" s="34">
        <v>55000</v>
      </c>
      <c r="E90" s="34">
        <f>D90/1.21</f>
        <v>45454.545454545456</v>
      </c>
      <c r="F90" s="35" t="s">
        <v>574</v>
      </c>
      <c r="G90" s="35" t="s">
        <v>320</v>
      </c>
      <c r="H90" s="35" t="s">
        <v>486</v>
      </c>
      <c r="I90" s="47" t="s">
        <v>213</v>
      </c>
      <c r="J90" s="37" t="s">
        <v>520</v>
      </c>
      <c r="K90" s="35" t="s">
        <v>436</v>
      </c>
      <c r="L90" s="35" t="s">
        <v>433</v>
      </c>
    </row>
    <row r="91" spans="1:12" ht="54" customHeight="1" x14ac:dyDescent="0.2">
      <c r="A91" s="31">
        <v>69</v>
      </c>
      <c r="B91" s="32" t="s">
        <v>390</v>
      </c>
      <c r="C91" s="33" t="s">
        <v>217</v>
      </c>
      <c r="D91" s="34">
        <v>90000</v>
      </c>
      <c r="E91" s="34">
        <f t="shared" ref="E91:E96" si="5">D91/1.21</f>
        <v>74380.165289256198</v>
      </c>
      <c r="F91" s="35" t="s">
        <v>552</v>
      </c>
      <c r="G91" s="35" t="s">
        <v>320</v>
      </c>
      <c r="H91" s="35" t="s">
        <v>486</v>
      </c>
      <c r="I91" s="47" t="s">
        <v>13</v>
      </c>
      <c r="J91" s="37" t="s">
        <v>520</v>
      </c>
      <c r="K91" s="35" t="s">
        <v>431</v>
      </c>
      <c r="L91" s="35" t="s">
        <v>433</v>
      </c>
    </row>
    <row r="92" spans="1:12" ht="38.25" x14ac:dyDescent="0.2">
      <c r="A92" s="31">
        <v>70</v>
      </c>
      <c r="B92" s="32" t="s">
        <v>390</v>
      </c>
      <c r="C92" s="33" t="s">
        <v>218</v>
      </c>
      <c r="D92" s="34">
        <v>15000</v>
      </c>
      <c r="E92" s="34">
        <f t="shared" si="5"/>
        <v>12396.694214876034</v>
      </c>
      <c r="F92" s="36" t="s">
        <v>569</v>
      </c>
      <c r="G92" s="35" t="s">
        <v>320</v>
      </c>
      <c r="H92" s="35" t="s">
        <v>26</v>
      </c>
      <c r="I92" s="47" t="s">
        <v>19</v>
      </c>
      <c r="J92" s="37" t="s">
        <v>520</v>
      </c>
      <c r="K92" s="35" t="s">
        <v>432</v>
      </c>
      <c r="L92" s="35" t="s">
        <v>440</v>
      </c>
    </row>
    <row r="93" spans="1:12" ht="67.5" customHeight="1" x14ac:dyDescent="0.2">
      <c r="A93" s="31">
        <v>71</v>
      </c>
      <c r="B93" s="32" t="s">
        <v>390</v>
      </c>
      <c r="C93" s="33" t="s">
        <v>267</v>
      </c>
      <c r="D93" s="34">
        <v>18000</v>
      </c>
      <c r="E93" s="34">
        <f t="shared" si="5"/>
        <v>14876.03305785124</v>
      </c>
      <c r="F93" s="35" t="s">
        <v>575</v>
      </c>
      <c r="G93" s="35" t="s">
        <v>320</v>
      </c>
      <c r="H93" s="35" t="s">
        <v>489</v>
      </c>
      <c r="I93" s="47" t="s">
        <v>13</v>
      </c>
      <c r="J93" s="37" t="s">
        <v>520</v>
      </c>
      <c r="K93" s="35" t="s">
        <v>432</v>
      </c>
      <c r="L93" s="35" t="s">
        <v>440</v>
      </c>
    </row>
    <row r="94" spans="1:12" ht="50.25" customHeight="1" x14ac:dyDescent="0.2">
      <c r="A94" s="31">
        <v>72</v>
      </c>
      <c r="B94" s="44" t="s">
        <v>387</v>
      </c>
      <c r="C94" s="33" t="s">
        <v>219</v>
      </c>
      <c r="D94" s="34">
        <v>30000</v>
      </c>
      <c r="E94" s="34">
        <f t="shared" si="5"/>
        <v>24793.388429752067</v>
      </c>
      <c r="F94" s="35" t="s">
        <v>576</v>
      </c>
      <c r="G94" s="35" t="s">
        <v>320</v>
      </c>
      <c r="H94" s="35" t="s">
        <v>487</v>
      </c>
      <c r="I94" s="47" t="s">
        <v>13</v>
      </c>
      <c r="J94" s="37" t="s">
        <v>520</v>
      </c>
      <c r="K94" s="35" t="s">
        <v>435</v>
      </c>
      <c r="L94" s="35" t="s">
        <v>433</v>
      </c>
    </row>
    <row r="95" spans="1:12" ht="119.25" customHeight="1" x14ac:dyDescent="0.2">
      <c r="A95" s="31">
        <v>73</v>
      </c>
      <c r="B95" s="44" t="s">
        <v>394</v>
      </c>
      <c r="C95" s="33" t="s">
        <v>377</v>
      </c>
      <c r="D95" s="34">
        <v>75000</v>
      </c>
      <c r="E95" s="34">
        <f t="shared" si="5"/>
        <v>61983.47107438017</v>
      </c>
      <c r="F95" s="35" t="s">
        <v>577</v>
      </c>
      <c r="G95" s="35" t="s">
        <v>320</v>
      </c>
      <c r="H95" s="35" t="s">
        <v>487</v>
      </c>
      <c r="I95" s="47" t="s">
        <v>16</v>
      </c>
      <c r="J95" s="37" t="s">
        <v>520</v>
      </c>
      <c r="K95" s="35" t="s">
        <v>435</v>
      </c>
      <c r="L95" s="35" t="s">
        <v>433</v>
      </c>
    </row>
    <row r="96" spans="1:12" ht="45" customHeight="1" x14ac:dyDescent="0.2">
      <c r="A96" s="31">
        <v>74</v>
      </c>
      <c r="B96" s="32" t="s">
        <v>390</v>
      </c>
      <c r="C96" s="33" t="s">
        <v>220</v>
      </c>
      <c r="D96" s="34">
        <v>3000</v>
      </c>
      <c r="E96" s="34">
        <f t="shared" si="5"/>
        <v>2479.3388429752067</v>
      </c>
      <c r="F96" s="35" t="s">
        <v>578</v>
      </c>
      <c r="G96" s="35" t="s">
        <v>320</v>
      </c>
      <c r="H96" s="46" t="s">
        <v>486</v>
      </c>
      <c r="I96" s="47" t="s">
        <v>16</v>
      </c>
      <c r="J96" s="37" t="s">
        <v>520</v>
      </c>
      <c r="K96" s="35" t="s">
        <v>432</v>
      </c>
      <c r="L96" s="35" t="s">
        <v>440</v>
      </c>
    </row>
    <row r="97" spans="1:12" x14ac:dyDescent="0.2">
      <c r="A97" s="31"/>
      <c r="B97" s="31"/>
      <c r="C97" s="38"/>
      <c r="D97" s="25">
        <f>SUM(D90:D96)</f>
        <v>286000</v>
      </c>
      <c r="E97" s="25">
        <f>SUM(E90:E96)</f>
        <v>236363.63636363635</v>
      </c>
      <c r="F97" s="38"/>
      <c r="G97" s="38"/>
      <c r="H97" s="38"/>
      <c r="I97" s="38"/>
      <c r="J97" s="40"/>
      <c r="K97" s="38"/>
      <c r="L97" s="33"/>
    </row>
    <row r="98" spans="1:12" ht="15" customHeight="1" x14ac:dyDescent="0.2">
      <c r="A98" s="16" t="s">
        <v>579</v>
      </c>
      <c r="B98" s="17"/>
      <c r="C98" s="17"/>
      <c r="D98" s="17"/>
      <c r="E98" s="17"/>
      <c r="F98" s="17"/>
      <c r="G98" s="17"/>
      <c r="H98" s="17"/>
      <c r="I98" s="17"/>
      <c r="J98" s="17"/>
      <c r="K98" s="17"/>
      <c r="L98" s="18"/>
    </row>
    <row r="99" spans="1:12" ht="58.5" customHeight="1" x14ac:dyDescent="0.2">
      <c r="A99" s="31">
        <v>75</v>
      </c>
      <c r="B99" s="33" t="s">
        <v>395</v>
      </c>
      <c r="C99" s="33" t="s">
        <v>27</v>
      </c>
      <c r="D99" s="34">
        <v>10000</v>
      </c>
      <c r="E99" s="34">
        <f>D99/1.21</f>
        <v>8264.4628099173551</v>
      </c>
      <c r="F99" s="35" t="s">
        <v>580</v>
      </c>
      <c r="G99" s="35" t="s">
        <v>529</v>
      </c>
      <c r="H99" s="35" t="s">
        <v>17</v>
      </c>
      <c r="I99" s="47" t="s">
        <v>19</v>
      </c>
      <c r="J99" s="37" t="s">
        <v>520</v>
      </c>
      <c r="K99" s="35" t="s">
        <v>432</v>
      </c>
      <c r="L99" s="35" t="s">
        <v>440</v>
      </c>
    </row>
    <row r="100" spans="1:12" ht="54" customHeight="1" x14ac:dyDescent="0.2">
      <c r="A100" s="31">
        <v>76</v>
      </c>
      <c r="B100" s="33" t="s">
        <v>387</v>
      </c>
      <c r="C100" s="33" t="s">
        <v>28</v>
      </c>
      <c r="D100" s="34">
        <v>25000</v>
      </c>
      <c r="E100" s="34">
        <f t="shared" ref="E100:E112" si="6">D100/1.21</f>
        <v>20661.157024793389</v>
      </c>
      <c r="F100" s="35" t="s">
        <v>581</v>
      </c>
      <c r="G100" s="35" t="s">
        <v>508</v>
      </c>
      <c r="H100" s="35" t="s">
        <v>29</v>
      </c>
      <c r="I100" s="47" t="s">
        <v>16</v>
      </c>
      <c r="J100" s="37" t="s">
        <v>520</v>
      </c>
      <c r="K100" s="35" t="s">
        <v>436</v>
      </c>
      <c r="L100" s="35" t="s">
        <v>433</v>
      </c>
    </row>
    <row r="101" spans="1:12" ht="58.5" customHeight="1" x14ac:dyDescent="0.2">
      <c r="A101" s="31">
        <v>77</v>
      </c>
      <c r="B101" s="33" t="s">
        <v>391</v>
      </c>
      <c r="C101" s="33" t="s">
        <v>268</v>
      </c>
      <c r="D101" s="34">
        <v>2300</v>
      </c>
      <c r="E101" s="34">
        <f t="shared" si="6"/>
        <v>1900.8264462809918</v>
      </c>
      <c r="F101" s="35" t="s">
        <v>810</v>
      </c>
      <c r="G101" s="35" t="s">
        <v>529</v>
      </c>
      <c r="H101" s="46" t="s">
        <v>486</v>
      </c>
      <c r="I101" s="47" t="s">
        <v>31</v>
      </c>
      <c r="J101" s="37" t="s">
        <v>520</v>
      </c>
      <c r="K101" s="35" t="s">
        <v>432</v>
      </c>
      <c r="L101" s="35" t="s">
        <v>440</v>
      </c>
    </row>
    <row r="102" spans="1:12" ht="55.5" customHeight="1" x14ac:dyDescent="0.2">
      <c r="A102" s="31">
        <v>78</v>
      </c>
      <c r="B102" s="33" t="s">
        <v>387</v>
      </c>
      <c r="C102" s="33" t="s">
        <v>328</v>
      </c>
      <c r="D102" s="34">
        <v>500</v>
      </c>
      <c r="E102" s="34">
        <f t="shared" si="6"/>
        <v>413.22314049586777</v>
      </c>
      <c r="F102" s="35" t="s">
        <v>582</v>
      </c>
      <c r="G102" s="35" t="s">
        <v>529</v>
      </c>
      <c r="H102" s="46" t="s">
        <v>486</v>
      </c>
      <c r="I102" s="47" t="s">
        <v>31</v>
      </c>
      <c r="J102" s="37" t="s">
        <v>520</v>
      </c>
      <c r="K102" s="35" t="s">
        <v>432</v>
      </c>
      <c r="L102" s="35" t="s">
        <v>440</v>
      </c>
    </row>
    <row r="103" spans="1:12" ht="54" customHeight="1" x14ac:dyDescent="0.2">
      <c r="A103" s="31">
        <v>79</v>
      </c>
      <c r="B103" s="33" t="s">
        <v>387</v>
      </c>
      <c r="C103" s="33" t="s">
        <v>30</v>
      </c>
      <c r="D103" s="34">
        <v>5000</v>
      </c>
      <c r="E103" s="34">
        <f t="shared" si="6"/>
        <v>4132.2314049586776</v>
      </c>
      <c r="F103" s="35" t="s">
        <v>545</v>
      </c>
      <c r="G103" s="35" t="s">
        <v>529</v>
      </c>
      <c r="H103" s="35" t="s">
        <v>17</v>
      </c>
      <c r="I103" s="47" t="s">
        <v>31</v>
      </c>
      <c r="J103" s="37" t="s">
        <v>520</v>
      </c>
      <c r="K103" s="35" t="s">
        <v>432</v>
      </c>
      <c r="L103" s="35" t="s">
        <v>440</v>
      </c>
    </row>
    <row r="104" spans="1:12" ht="56.25" customHeight="1" x14ac:dyDescent="0.2">
      <c r="A104" s="31">
        <v>80</v>
      </c>
      <c r="B104" s="32" t="s">
        <v>396</v>
      </c>
      <c r="C104" s="33" t="s">
        <v>32</v>
      </c>
      <c r="D104" s="34">
        <v>15000</v>
      </c>
      <c r="E104" s="34">
        <f t="shared" si="6"/>
        <v>12396.694214876034</v>
      </c>
      <c r="F104" s="35" t="s">
        <v>583</v>
      </c>
      <c r="G104" s="35" t="s">
        <v>529</v>
      </c>
      <c r="H104" s="46" t="s">
        <v>486</v>
      </c>
      <c r="I104" s="47" t="s">
        <v>13</v>
      </c>
      <c r="J104" s="37" t="s">
        <v>520</v>
      </c>
      <c r="K104" s="35" t="s">
        <v>432</v>
      </c>
      <c r="L104" s="35" t="s">
        <v>440</v>
      </c>
    </row>
    <row r="105" spans="1:12" ht="132" customHeight="1" x14ac:dyDescent="0.2">
      <c r="A105" s="31">
        <v>81</v>
      </c>
      <c r="B105" s="44" t="s">
        <v>394</v>
      </c>
      <c r="C105" s="44" t="s">
        <v>373</v>
      </c>
      <c r="D105" s="45">
        <v>270000</v>
      </c>
      <c r="E105" s="34">
        <f t="shared" si="6"/>
        <v>223140.49586776859</v>
      </c>
      <c r="F105" s="46" t="s">
        <v>584</v>
      </c>
      <c r="G105" s="35" t="s">
        <v>529</v>
      </c>
      <c r="H105" s="35" t="s">
        <v>489</v>
      </c>
      <c r="I105" s="47" t="s">
        <v>20</v>
      </c>
      <c r="J105" s="37" t="s">
        <v>520</v>
      </c>
      <c r="K105" s="35" t="s">
        <v>431</v>
      </c>
      <c r="L105" s="35" t="s">
        <v>433</v>
      </c>
    </row>
    <row r="106" spans="1:12" ht="58.5" customHeight="1" x14ac:dyDescent="0.2">
      <c r="A106" s="31">
        <v>82</v>
      </c>
      <c r="B106" s="44" t="s">
        <v>387</v>
      </c>
      <c r="C106" s="44" t="s">
        <v>269</v>
      </c>
      <c r="D106" s="45">
        <v>1000</v>
      </c>
      <c r="E106" s="34">
        <f t="shared" si="6"/>
        <v>826.44628099173553</v>
      </c>
      <c r="F106" s="37" t="s">
        <v>585</v>
      </c>
      <c r="G106" s="35" t="s">
        <v>529</v>
      </c>
      <c r="H106" s="35" t="s">
        <v>17</v>
      </c>
      <c r="I106" s="47" t="s">
        <v>31</v>
      </c>
      <c r="J106" s="37" t="s">
        <v>520</v>
      </c>
      <c r="K106" s="35" t="s">
        <v>432</v>
      </c>
      <c r="L106" s="35" t="s">
        <v>440</v>
      </c>
    </row>
    <row r="107" spans="1:12" ht="166.5" customHeight="1" x14ac:dyDescent="0.2">
      <c r="A107" s="31">
        <v>83</v>
      </c>
      <c r="B107" s="44" t="s">
        <v>387</v>
      </c>
      <c r="C107" s="33" t="s">
        <v>808</v>
      </c>
      <c r="D107" s="34">
        <v>2000</v>
      </c>
      <c r="E107" s="34">
        <f t="shared" si="6"/>
        <v>1652.8925619834711</v>
      </c>
      <c r="F107" s="35" t="s">
        <v>547</v>
      </c>
      <c r="G107" s="35" t="s">
        <v>529</v>
      </c>
      <c r="H107" s="35" t="s">
        <v>17</v>
      </c>
      <c r="I107" s="47" t="s">
        <v>31</v>
      </c>
      <c r="J107" s="37" t="s">
        <v>520</v>
      </c>
      <c r="K107" s="35" t="s">
        <v>432</v>
      </c>
      <c r="L107" s="35" t="s">
        <v>440</v>
      </c>
    </row>
    <row r="108" spans="1:12" ht="59.25" customHeight="1" x14ac:dyDescent="0.2">
      <c r="A108" s="31">
        <v>84</v>
      </c>
      <c r="B108" s="44" t="s">
        <v>56</v>
      </c>
      <c r="C108" s="33" t="s">
        <v>33</v>
      </c>
      <c r="D108" s="34">
        <v>3000</v>
      </c>
      <c r="E108" s="34">
        <f t="shared" si="6"/>
        <v>2479.3388429752067</v>
      </c>
      <c r="F108" s="35" t="s">
        <v>586</v>
      </c>
      <c r="G108" s="35" t="s">
        <v>529</v>
      </c>
      <c r="H108" s="35" t="s">
        <v>489</v>
      </c>
      <c r="I108" s="47" t="s">
        <v>20</v>
      </c>
      <c r="J108" s="37" t="s">
        <v>520</v>
      </c>
      <c r="K108" s="35" t="s">
        <v>432</v>
      </c>
      <c r="L108" s="35" t="s">
        <v>440</v>
      </c>
    </row>
    <row r="109" spans="1:12" ht="57" customHeight="1" x14ac:dyDescent="0.2">
      <c r="A109" s="31">
        <v>85</v>
      </c>
      <c r="B109" s="44" t="s">
        <v>394</v>
      </c>
      <c r="C109" s="35" t="s">
        <v>425</v>
      </c>
      <c r="D109" s="34">
        <v>43000</v>
      </c>
      <c r="E109" s="34">
        <f t="shared" si="6"/>
        <v>35537.190082644629</v>
      </c>
      <c r="F109" s="35" t="s">
        <v>587</v>
      </c>
      <c r="G109" s="35" t="s">
        <v>508</v>
      </c>
      <c r="H109" s="35" t="s">
        <v>487</v>
      </c>
      <c r="I109" s="47" t="s">
        <v>20</v>
      </c>
      <c r="J109" s="37" t="s">
        <v>520</v>
      </c>
      <c r="K109" s="35" t="s">
        <v>436</v>
      </c>
      <c r="L109" s="35" t="s">
        <v>433</v>
      </c>
    </row>
    <row r="110" spans="1:12" ht="52.5" customHeight="1" x14ac:dyDescent="0.2">
      <c r="A110" s="31">
        <v>86</v>
      </c>
      <c r="B110" s="44" t="s">
        <v>394</v>
      </c>
      <c r="C110" s="44" t="s">
        <v>270</v>
      </c>
      <c r="D110" s="45">
        <v>55000</v>
      </c>
      <c r="E110" s="34">
        <f t="shared" si="6"/>
        <v>45454.545454545456</v>
      </c>
      <c r="F110" s="46" t="s">
        <v>588</v>
      </c>
      <c r="G110" s="35" t="s">
        <v>508</v>
      </c>
      <c r="H110" s="46" t="s">
        <v>18</v>
      </c>
      <c r="I110" s="58" t="s">
        <v>13</v>
      </c>
      <c r="J110" s="37" t="s">
        <v>520</v>
      </c>
      <c r="K110" s="35" t="s">
        <v>431</v>
      </c>
      <c r="L110" s="35" t="s">
        <v>433</v>
      </c>
    </row>
    <row r="111" spans="1:12" ht="49.5" customHeight="1" x14ac:dyDescent="0.2">
      <c r="A111" s="31">
        <v>87</v>
      </c>
      <c r="B111" s="44" t="s">
        <v>390</v>
      </c>
      <c r="C111" s="33" t="s">
        <v>271</v>
      </c>
      <c r="D111" s="34">
        <v>400</v>
      </c>
      <c r="E111" s="34">
        <f t="shared" si="6"/>
        <v>330.57851239669424</v>
      </c>
      <c r="F111" s="35" t="s">
        <v>811</v>
      </c>
      <c r="G111" s="35" t="s">
        <v>529</v>
      </c>
      <c r="H111" s="35" t="s">
        <v>17</v>
      </c>
      <c r="I111" s="47" t="s">
        <v>323</v>
      </c>
      <c r="J111" s="37" t="s">
        <v>520</v>
      </c>
      <c r="K111" s="35" t="s">
        <v>432</v>
      </c>
      <c r="L111" s="35" t="s">
        <v>440</v>
      </c>
    </row>
    <row r="112" spans="1:12" ht="57.75" customHeight="1" x14ac:dyDescent="0.2">
      <c r="A112" s="31">
        <v>88</v>
      </c>
      <c r="B112" s="44" t="s">
        <v>388</v>
      </c>
      <c r="C112" s="33" t="s">
        <v>426</v>
      </c>
      <c r="D112" s="34">
        <v>10000</v>
      </c>
      <c r="E112" s="34">
        <f t="shared" si="6"/>
        <v>8264.4628099173551</v>
      </c>
      <c r="F112" s="35" t="s">
        <v>550</v>
      </c>
      <c r="G112" s="35" t="s">
        <v>529</v>
      </c>
      <c r="H112" s="35" t="s">
        <v>17</v>
      </c>
      <c r="I112" s="47" t="s">
        <v>329</v>
      </c>
      <c r="J112" s="37" t="s">
        <v>520</v>
      </c>
      <c r="K112" s="35" t="s">
        <v>432</v>
      </c>
      <c r="L112" s="35" t="s">
        <v>440</v>
      </c>
    </row>
    <row r="113" spans="1:12" x14ac:dyDescent="0.2">
      <c r="A113" s="31"/>
      <c r="B113" s="31"/>
      <c r="C113" s="38"/>
      <c r="D113" s="49">
        <f>SUM(D99:D112)</f>
        <v>442200</v>
      </c>
      <c r="E113" s="49">
        <f>SUM(E99:E112)</f>
        <v>365454.54545454553</v>
      </c>
      <c r="F113" s="38"/>
      <c r="G113" s="38"/>
      <c r="H113" s="38"/>
      <c r="I113" s="38"/>
      <c r="J113" s="40"/>
      <c r="K113" s="38"/>
      <c r="L113" s="33"/>
    </row>
    <row r="114" spans="1:12" ht="15" customHeight="1" x14ac:dyDescent="0.2">
      <c r="A114" s="16" t="s">
        <v>589</v>
      </c>
      <c r="B114" s="17"/>
      <c r="C114" s="17"/>
      <c r="D114" s="17"/>
      <c r="E114" s="17"/>
      <c r="F114" s="17"/>
      <c r="G114" s="17"/>
      <c r="H114" s="17"/>
      <c r="I114" s="17"/>
      <c r="J114" s="17"/>
      <c r="K114" s="17"/>
      <c r="L114" s="18"/>
    </row>
    <row r="115" spans="1:12" ht="55.5" customHeight="1" x14ac:dyDescent="0.2">
      <c r="A115" s="31">
        <v>89</v>
      </c>
      <c r="B115" s="44" t="s">
        <v>387</v>
      </c>
      <c r="C115" s="33" t="s">
        <v>376</v>
      </c>
      <c r="D115" s="34">
        <v>8000</v>
      </c>
      <c r="E115" s="45">
        <f>D115/1.21</f>
        <v>6611.5702479338843</v>
      </c>
      <c r="F115" s="35" t="s">
        <v>590</v>
      </c>
      <c r="G115" s="35" t="s">
        <v>592</v>
      </c>
      <c r="H115" s="35" t="s">
        <v>26</v>
      </c>
      <c r="I115" s="47" t="s">
        <v>20</v>
      </c>
      <c r="J115" s="37" t="s">
        <v>520</v>
      </c>
      <c r="K115" s="35" t="s">
        <v>432</v>
      </c>
      <c r="L115" s="35" t="s">
        <v>440</v>
      </c>
    </row>
    <row r="116" spans="1:12" ht="58.5" customHeight="1" x14ac:dyDescent="0.2">
      <c r="A116" s="31">
        <v>90</v>
      </c>
      <c r="B116" s="44" t="s">
        <v>391</v>
      </c>
      <c r="C116" s="33" t="s">
        <v>34</v>
      </c>
      <c r="D116" s="34">
        <v>3000</v>
      </c>
      <c r="E116" s="45">
        <f t="shared" ref="E116:E126" si="7">D116/1.21</f>
        <v>2479.3388429752067</v>
      </c>
      <c r="F116" s="35" t="s">
        <v>591</v>
      </c>
      <c r="G116" s="35" t="s">
        <v>592</v>
      </c>
      <c r="H116" s="35" t="s">
        <v>26</v>
      </c>
      <c r="I116" s="47" t="s">
        <v>20</v>
      </c>
      <c r="J116" s="37" t="s">
        <v>520</v>
      </c>
      <c r="K116" s="35" t="s">
        <v>432</v>
      </c>
      <c r="L116" s="35" t="s">
        <v>440</v>
      </c>
    </row>
    <row r="117" spans="1:12" ht="229.5" customHeight="1" x14ac:dyDescent="0.2">
      <c r="A117" s="31">
        <v>91</v>
      </c>
      <c r="B117" s="44" t="s">
        <v>387</v>
      </c>
      <c r="C117" s="33" t="s">
        <v>374</v>
      </c>
      <c r="D117" s="34">
        <v>65300</v>
      </c>
      <c r="E117" s="45">
        <f t="shared" si="7"/>
        <v>53966.942148760332</v>
      </c>
      <c r="F117" s="35" t="s">
        <v>549</v>
      </c>
      <c r="G117" s="35" t="s">
        <v>592</v>
      </c>
      <c r="H117" s="35" t="s">
        <v>17</v>
      </c>
      <c r="I117" s="47" t="s">
        <v>16</v>
      </c>
      <c r="J117" s="37" t="s">
        <v>520</v>
      </c>
      <c r="K117" s="35" t="s">
        <v>436</v>
      </c>
      <c r="L117" s="35" t="s">
        <v>433</v>
      </c>
    </row>
    <row r="118" spans="1:12" ht="54" customHeight="1" x14ac:dyDescent="0.2">
      <c r="A118" s="31">
        <v>92</v>
      </c>
      <c r="B118" s="44" t="s">
        <v>394</v>
      </c>
      <c r="C118" s="33" t="s">
        <v>35</v>
      </c>
      <c r="D118" s="34">
        <v>40000</v>
      </c>
      <c r="E118" s="45">
        <f t="shared" si="7"/>
        <v>33057.85123966942</v>
      </c>
      <c r="F118" s="35" t="s">
        <v>584</v>
      </c>
      <c r="G118" s="35" t="s">
        <v>592</v>
      </c>
      <c r="H118" s="35" t="s">
        <v>486</v>
      </c>
      <c r="I118" s="47" t="s">
        <v>16</v>
      </c>
      <c r="J118" s="37" t="s">
        <v>520</v>
      </c>
      <c r="K118" s="35" t="s">
        <v>436</v>
      </c>
      <c r="L118" s="35" t="s">
        <v>433</v>
      </c>
    </row>
    <row r="119" spans="1:12" ht="57.75" customHeight="1" x14ac:dyDescent="0.2">
      <c r="A119" s="31">
        <v>93</v>
      </c>
      <c r="B119" s="44" t="s">
        <v>394</v>
      </c>
      <c r="C119" s="33" t="s">
        <v>36</v>
      </c>
      <c r="D119" s="34">
        <v>50000</v>
      </c>
      <c r="E119" s="45">
        <f t="shared" si="7"/>
        <v>41322.314049586777</v>
      </c>
      <c r="F119" s="35" t="s">
        <v>593</v>
      </c>
      <c r="G119" s="35" t="s">
        <v>592</v>
      </c>
      <c r="H119" s="35" t="s">
        <v>500</v>
      </c>
      <c r="I119" s="47" t="s">
        <v>20</v>
      </c>
      <c r="J119" s="37" t="s">
        <v>520</v>
      </c>
      <c r="K119" s="35" t="s">
        <v>436</v>
      </c>
      <c r="L119" s="35" t="s">
        <v>433</v>
      </c>
    </row>
    <row r="120" spans="1:12" ht="63.75" x14ac:dyDescent="0.2">
      <c r="A120" s="31">
        <v>94</v>
      </c>
      <c r="B120" s="44" t="s">
        <v>395</v>
      </c>
      <c r="C120" s="59" t="s">
        <v>330</v>
      </c>
      <c r="D120" s="34">
        <v>16000</v>
      </c>
      <c r="E120" s="45">
        <f t="shared" si="7"/>
        <v>13223.140495867769</v>
      </c>
      <c r="F120" s="35" t="s">
        <v>596</v>
      </c>
      <c r="G120" s="35" t="s">
        <v>592</v>
      </c>
      <c r="H120" s="35" t="s">
        <v>487</v>
      </c>
      <c r="I120" s="47" t="s">
        <v>20</v>
      </c>
      <c r="J120" s="37" t="s">
        <v>520</v>
      </c>
      <c r="K120" s="35" t="s">
        <v>432</v>
      </c>
      <c r="L120" s="35" t="s">
        <v>440</v>
      </c>
    </row>
    <row r="121" spans="1:12" ht="55.5" customHeight="1" x14ac:dyDescent="0.2">
      <c r="A121" s="31">
        <v>95</v>
      </c>
      <c r="B121" s="44" t="s">
        <v>394</v>
      </c>
      <c r="C121" s="33" t="s">
        <v>37</v>
      </c>
      <c r="D121" s="34">
        <v>50000</v>
      </c>
      <c r="E121" s="45">
        <f t="shared" si="7"/>
        <v>41322.314049586777</v>
      </c>
      <c r="F121" s="35" t="s">
        <v>595</v>
      </c>
      <c r="G121" s="35" t="s">
        <v>592</v>
      </c>
      <c r="H121" s="35" t="s">
        <v>499</v>
      </c>
      <c r="I121" s="47" t="s">
        <v>20</v>
      </c>
      <c r="J121" s="37" t="s">
        <v>520</v>
      </c>
      <c r="K121" s="35" t="s">
        <v>435</v>
      </c>
      <c r="L121" s="35" t="s">
        <v>433</v>
      </c>
    </row>
    <row r="122" spans="1:12" ht="51" customHeight="1" x14ac:dyDescent="0.2">
      <c r="A122" s="31">
        <v>96</v>
      </c>
      <c r="B122" s="44" t="s">
        <v>387</v>
      </c>
      <c r="C122" s="33" t="s">
        <v>38</v>
      </c>
      <c r="D122" s="34">
        <v>9000</v>
      </c>
      <c r="E122" s="45">
        <f t="shared" si="7"/>
        <v>7438.0165289256202</v>
      </c>
      <c r="F122" s="35" t="s">
        <v>547</v>
      </c>
      <c r="G122" s="35" t="s">
        <v>592</v>
      </c>
      <c r="H122" s="35" t="s">
        <v>39</v>
      </c>
      <c r="I122" s="47" t="s">
        <v>20</v>
      </c>
      <c r="J122" s="37" t="s">
        <v>520</v>
      </c>
      <c r="K122" s="35" t="s">
        <v>432</v>
      </c>
      <c r="L122" s="35" t="s">
        <v>440</v>
      </c>
    </row>
    <row r="123" spans="1:12" ht="55.5" customHeight="1" x14ac:dyDescent="0.2">
      <c r="A123" s="31">
        <v>97</v>
      </c>
      <c r="B123" s="44" t="s">
        <v>387</v>
      </c>
      <c r="C123" s="33" t="s">
        <v>272</v>
      </c>
      <c r="D123" s="34">
        <v>25000</v>
      </c>
      <c r="E123" s="45">
        <f t="shared" si="7"/>
        <v>20661.157024793389</v>
      </c>
      <c r="F123" s="35" t="s">
        <v>594</v>
      </c>
      <c r="G123" s="35" t="s">
        <v>592</v>
      </c>
      <c r="H123" s="35" t="s">
        <v>499</v>
      </c>
      <c r="I123" s="47" t="s">
        <v>20</v>
      </c>
      <c r="J123" s="37" t="s">
        <v>520</v>
      </c>
      <c r="K123" s="35" t="s">
        <v>436</v>
      </c>
      <c r="L123" s="35" t="s">
        <v>433</v>
      </c>
    </row>
    <row r="124" spans="1:12" ht="81.75" customHeight="1" x14ac:dyDescent="0.2">
      <c r="A124" s="31">
        <v>98</v>
      </c>
      <c r="B124" s="44" t="s">
        <v>388</v>
      </c>
      <c r="C124" s="33" t="s">
        <v>375</v>
      </c>
      <c r="D124" s="34">
        <v>47500</v>
      </c>
      <c r="E124" s="45">
        <f t="shared" si="7"/>
        <v>39256.198347107442</v>
      </c>
      <c r="F124" s="37" t="s">
        <v>548</v>
      </c>
      <c r="G124" s="35" t="s">
        <v>592</v>
      </c>
      <c r="H124" s="35" t="s">
        <v>499</v>
      </c>
      <c r="I124" s="47" t="s">
        <v>31</v>
      </c>
      <c r="J124" s="37" t="s">
        <v>520</v>
      </c>
      <c r="K124" s="35" t="s">
        <v>435</v>
      </c>
      <c r="L124" s="35" t="s">
        <v>433</v>
      </c>
    </row>
    <row r="125" spans="1:12" ht="58.5" customHeight="1" x14ac:dyDescent="0.2">
      <c r="A125" s="31">
        <v>99</v>
      </c>
      <c r="B125" s="44" t="s">
        <v>387</v>
      </c>
      <c r="C125" s="33" t="s">
        <v>273</v>
      </c>
      <c r="D125" s="34">
        <v>8000</v>
      </c>
      <c r="E125" s="45">
        <f t="shared" si="7"/>
        <v>6611.5702479338843</v>
      </c>
      <c r="F125" s="35" t="s">
        <v>597</v>
      </c>
      <c r="G125" s="35" t="s">
        <v>509</v>
      </c>
      <c r="H125" s="35" t="s">
        <v>489</v>
      </c>
      <c r="I125" s="47" t="s">
        <v>16</v>
      </c>
      <c r="J125" s="37" t="s">
        <v>520</v>
      </c>
      <c r="K125" s="35" t="s">
        <v>432</v>
      </c>
      <c r="L125" s="35" t="s">
        <v>440</v>
      </c>
    </row>
    <row r="126" spans="1:12" ht="56.45" customHeight="1" x14ac:dyDescent="0.2">
      <c r="A126" s="31">
        <v>100</v>
      </c>
      <c r="B126" s="44" t="s">
        <v>394</v>
      </c>
      <c r="C126" s="33" t="s">
        <v>274</v>
      </c>
      <c r="D126" s="34">
        <v>70000</v>
      </c>
      <c r="E126" s="45">
        <f t="shared" si="7"/>
        <v>57851.239669421491</v>
      </c>
      <c r="F126" s="35" t="s">
        <v>598</v>
      </c>
      <c r="G126" s="35" t="s">
        <v>509</v>
      </c>
      <c r="H126" s="35" t="s">
        <v>486</v>
      </c>
      <c r="I126" s="47" t="s">
        <v>20</v>
      </c>
      <c r="J126" s="37" t="s">
        <v>520</v>
      </c>
      <c r="K126" s="35" t="s">
        <v>431</v>
      </c>
      <c r="L126" s="35" t="s">
        <v>433</v>
      </c>
    </row>
    <row r="127" spans="1:12" x14ac:dyDescent="0.2">
      <c r="A127" s="31"/>
      <c r="B127" s="31"/>
      <c r="C127" s="38"/>
      <c r="D127" s="49">
        <f>SUM(D115:D126)</f>
        <v>391800</v>
      </c>
      <c r="E127" s="49">
        <f>SUM(E115:E126)</f>
        <v>323801.65289256204</v>
      </c>
      <c r="F127" s="40"/>
      <c r="G127" s="38"/>
      <c r="H127" s="38"/>
      <c r="I127" s="38"/>
      <c r="J127" s="40"/>
      <c r="K127" s="38"/>
      <c r="L127" s="33"/>
    </row>
    <row r="128" spans="1:12" ht="15" customHeight="1" x14ac:dyDescent="0.2">
      <c r="A128" s="16" t="s">
        <v>599</v>
      </c>
      <c r="B128" s="17"/>
      <c r="C128" s="17"/>
      <c r="D128" s="17"/>
      <c r="E128" s="17"/>
      <c r="F128" s="17"/>
      <c r="G128" s="17"/>
      <c r="H128" s="17"/>
      <c r="I128" s="17"/>
      <c r="J128" s="17"/>
      <c r="K128" s="17"/>
      <c r="L128" s="18"/>
    </row>
    <row r="129" spans="1:12" ht="168" customHeight="1" x14ac:dyDescent="0.2">
      <c r="A129" s="31">
        <v>101</v>
      </c>
      <c r="B129" s="44" t="s">
        <v>391</v>
      </c>
      <c r="C129" s="33" t="s">
        <v>380</v>
      </c>
      <c r="D129" s="34">
        <v>28000</v>
      </c>
      <c r="E129" s="34">
        <f>D129/1.21</f>
        <v>23140.495867768597</v>
      </c>
      <c r="F129" s="35" t="s">
        <v>553</v>
      </c>
      <c r="G129" s="35" t="s">
        <v>527</v>
      </c>
      <c r="H129" s="35" t="s">
        <v>41</v>
      </c>
      <c r="I129" s="47" t="s">
        <v>19</v>
      </c>
      <c r="J129" s="37" t="s">
        <v>520</v>
      </c>
      <c r="K129" s="35" t="s">
        <v>431</v>
      </c>
      <c r="L129" s="35" t="s">
        <v>468</v>
      </c>
    </row>
    <row r="130" spans="1:12" ht="57" customHeight="1" x14ac:dyDescent="0.2">
      <c r="A130" s="31">
        <v>102</v>
      </c>
      <c r="B130" s="44" t="s">
        <v>387</v>
      </c>
      <c r="C130" s="33" t="s">
        <v>275</v>
      </c>
      <c r="D130" s="34">
        <v>5000</v>
      </c>
      <c r="E130" s="34">
        <f t="shared" ref="E130:E151" si="8">D130/1.21</f>
        <v>4132.2314049586776</v>
      </c>
      <c r="F130" s="35" t="s">
        <v>547</v>
      </c>
      <c r="G130" s="35" t="s">
        <v>527</v>
      </c>
      <c r="H130" s="35" t="s">
        <v>49</v>
      </c>
      <c r="I130" s="47" t="s">
        <v>31</v>
      </c>
      <c r="J130" s="37" t="s">
        <v>520</v>
      </c>
      <c r="K130" s="35" t="s">
        <v>432</v>
      </c>
      <c r="L130" s="35" t="s">
        <v>440</v>
      </c>
    </row>
    <row r="131" spans="1:12" ht="58.5" customHeight="1" x14ac:dyDescent="0.2">
      <c r="A131" s="31">
        <v>103</v>
      </c>
      <c r="B131" s="44" t="s">
        <v>387</v>
      </c>
      <c r="C131" s="33" t="s">
        <v>40</v>
      </c>
      <c r="D131" s="34">
        <v>1200</v>
      </c>
      <c r="E131" s="34">
        <f t="shared" si="8"/>
        <v>991.73553719008271</v>
      </c>
      <c r="F131" s="35" t="s">
        <v>600</v>
      </c>
      <c r="G131" s="35" t="s">
        <v>527</v>
      </c>
      <c r="H131" s="35" t="s">
        <v>29</v>
      </c>
      <c r="I131" s="47" t="s">
        <v>31</v>
      </c>
      <c r="J131" s="37" t="s">
        <v>520</v>
      </c>
      <c r="K131" s="35" t="s">
        <v>432</v>
      </c>
      <c r="L131" s="35" t="s">
        <v>440</v>
      </c>
    </row>
    <row r="132" spans="1:12" ht="66" customHeight="1" x14ac:dyDescent="0.2">
      <c r="A132" s="31">
        <v>104</v>
      </c>
      <c r="B132" s="44" t="s">
        <v>391</v>
      </c>
      <c r="C132" s="33" t="s">
        <v>276</v>
      </c>
      <c r="D132" s="34">
        <v>18000</v>
      </c>
      <c r="E132" s="34">
        <f t="shared" si="8"/>
        <v>14876.03305785124</v>
      </c>
      <c r="F132" s="35" t="s">
        <v>601</v>
      </c>
      <c r="G132" s="35" t="s">
        <v>527</v>
      </c>
      <c r="H132" s="35" t="s">
        <v>41</v>
      </c>
      <c r="I132" s="47" t="s">
        <v>31</v>
      </c>
      <c r="J132" s="37" t="s">
        <v>520</v>
      </c>
      <c r="K132" s="35" t="s">
        <v>431</v>
      </c>
      <c r="L132" s="35" t="s">
        <v>468</v>
      </c>
    </row>
    <row r="133" spans="1:12" ht="53.1" customHeight="1" x14ac:dyDescent="0.2">
      <c r="A133" s="31">
        <v>105</v>
      </c>
      <c r="B133" s="44" t="s">
        <v>387</v>
      </c>
      <c r="C133" s="33" t="s">
        <v>42</v>
      </c>
      <c r="D133" s="34">
        <v>2000</v>
      </c>
      <c r="E133" s="34">
        <f t="shared" si="8"/>
        <v>1652.8925619834711</v>
      </c>
      <c r="F133" s="37" t="s">
        <v>602</v>
      </c>
      <c r="G133" s="35" t="s">
        <v>527</v>
      </c>
      <c r="H133" s="35" t="s">
        <v>41</v>
      </c>
      <c r="I133" s="47" t="s">
        <v>31</v>
      </c>
      <c r="J133" s="37" t="s">
        <v>520</v>
      </c>
      <c r="K133" s="35" t="s">
        <v>432</v>
      </c>
      <c r="L133" s="35" t="s">
        <v>440</v>
      </c>
    </row>
    <row r="134" spans="1:12" ht="63.75" x14ac:dyDescent="0.2">
      <c r="A134" s="31">
        <v>106</v>
      </c>
      <c r="B134" s="44" t="s">
        <v>387</v>
      </c>
      <c r="C134" s="33" t="s">
        <v>277</v>
      </c>
      <c r="D134" s="34">
        <v>2800</v>
      </c>
      <c r="E134" s="34">
        <f t="shared" si="8"/>
        <v>2314.0495867768595</v>
      </c>
      <c r="F134" s="37" t="s">
        <v>603</v>
      </c>
      <c r="G134" s="35" t="s">
        <v>510</v>
      </c>
      <c r="H134" s="35" t="s">
        <v>41</v>
      </c>
      <c r="I134" s="47" t="s">
        <v>31</v>
      </c>
      <c r="J134" s="37" t="s">
        <v>520</v>
      </c>
      <c r="K134" s="35" t="s">
        <v>432</v>
      </c>
      <c r="L134" s="35" t="s">
        <v>440</v>
      </c>
    </row>
    <row r="135" spans="1:12" ht="104.25" customHeight="1" x14ac:dyDescent="0.2">
      <c r="A135" s="31">
        <v>107</v>
      </c>
      <c r="B135" s="44" t="s">
        <v>387</v>
      </c>
      <c r="C135" s="33" t="s">
        <v>378</v>
      </c>
      <c r="D135" s="34">
        <v>93000</v>
      </c>
      <c r="E135" s="34">
        <f t="shared" si="8"/>
        <v>76859.504132231406</v>
      </c>
      <c r="F135" s="35" t="s">
        <v>604</v>
      </c>
      <c r="G135" s="35" t="s">
        <v>527</v>
      </c>
      <c r="H135" s="35" t="s">
        <v>29</v>
      </c>
      <c r="I135" s="47" t="s">
        <v>347</v>
      </c>
      <c r="J135" s="37" t="s">
        <v>520</v>
      </c>
      <c r="K135" s="35" t="s">
        <v>435</v>
      </c>
      <c r="L135" s="35" t="s">
        <v>433</v>
      </c>
    </row>
    <row r="136" spans="1:12" ht="55.5" customHeight="1" x14ac:dyDescent="0.2">
      <c r="A136" s="31">
        <v>108</v>
      </c>
      <c r="B136" s="44" t="s">
        <v>397</v>
      </c>
      <c r="C136" s="33" t="s">
        <v>70</v>
      </c>
      <c r="D136" s="34">
        <v>17000</v>
      </c>
      <c r="E136" s="34">
        <f t="shared" si="8"/>
        <v>14049.586776859505</v>
      </c>
      <c r="F136" s="35" t="s">
        <v>605</v>
      </c>
      <c r="G136" s="35" t="s">
        <v>527</v>
      </c>
      <c r="H136" s="35" t="s">
        <v>41</v>
      </c>
      <c r="I136" s="47" t="s">
        <v>347</v>
      </c>
      <c r="J136" s="37" t="s">
        <v>520</v>
      </c>
      <c r="K136" s="35" t="s">
        <v>432</v>
      </c>
      <c r="L136" s="35" t="s">
        <v>440</v>
      </c>
    </row>
    <row r="137" spans="1:12" ht="57" customHeight="1" x14ac:dyDescent="0.2">
      <c r="A137" s="31">
        <v>109</v>
      </c>
      <c r="B137" s="44" t="s">
        <v>387</v>
      </c>
      <c r="C137" s="33" t="s">
        <v>42</v>
      </c>
      <c r="D137" s="34">
        <v>2000</v>
      </c>
      <c r="E137" s="34">
        <f t="shared" si="8"/>
        <v>1652.8925619834711</v>
      </c>
      <c r="F137" s="35" t="s">
        <v>606</v>
      </c>
      <c r="G137" s="35" t="s">
        <v>527</v>
      </c>
      <c r="H137" s="35" t="s">
        <v>43</v>
      </c>
      <c r="I137" s="47" t="s">
        <v>31</v>
      </c>
      <c r="J137" s="37" t="s">
        <v>520</v>
      </c>
      <c r="K137" s="35" t="s">
        <v>432</v>
      </c>
      <c r="L137" s="35" t="s">
        <v>440</v>
      </c>
    </row>
    <row r="138" spans="1:12" ht="69.75" customHeight="1" x14ac:dyDescent="0.2">
      <c r="A138" s="31">
        <v>110</v>
      </c>
      <c r="B138" s="44" t="s">
        <v>387</v>
      </c>
      <c r="C138" s="33" t="s">
        <v>44</v>
      </c>
      <c r="D138" s="34">
        <v>13000</v>
      </c>
      <c r="E138" s="34">
        <f t="shared" si="8"/>
        <v>10743.801652892562</v>
      </c>
      <c r="F138" s="35" t="s">
        <v>607</v>
      </c>
      <c r="G138" s="35" t="s">
        <v>527</v>
      </c>
      <c r="H138" s="35" t="s">
        <v>45</v>
      </c>
      <c r="I138" s="47" t="s">
        <v>19</v>
      </c>
      <c r="J138" s="37" t="s">
        <v>520</v>
      </c>
      <c r="K138" s="35" t="s">
        <v>432</v>
      </c>
      <c r="L138" s="35" t="s">
        <v>440</v>
      </c>
    </row>
    <row r="139" spans="1:12" ht="63.75" x14ac:dyDescent="0.2">
      <c r="A139" s="31">
        <v>111</v>
      </c>
      <c r="B139" s="44" t="s">
        <v>388</v>
      </c>
      <c r="C139" s="33" t="s">
        <v>278</v>
      </c>
      <c r="D139" s="34">
        <v>600</v>
      </c>
      <c r="E139" s="34">
        <f t="shared" si="8"/>
        <v>495.86776859504135</v>
      </c>
      <c r="F139" s="35" t="s">
        <v>556</v>
      </c>
      <c r="G139" s="35" t="s">
        <v>527</v>
      </c>
      <c r="H139" s="35" t="s">
        <v>49</v>
      </c>
      <c r="I139" s="47" t="s">
        <v>31</v>
      </c>
      <c r="J139" s="37" t="s">
        <v>520</v>
      </c>
      <c r="K139" s="35" t="s">
        <v>432</v>
      </c>
      <c r="L139" s="35" t="s">
        <v>440</v>
      </c>
    </row>
    <row r="140" spans="1:12" ht="54" customHeight="1" x14ac:dyDescent="0.2">
      <c r="A140" s="31">
        <v>112</v>
      </c>
      <c r="B140" s="44" t="s">
        <v>387</v>
      </c>
      <c r="C140" s="33" t="s">
        <v>46</v>
      </c>
      <c r="D140" s="34">
        <v>1000</v>
      </c>
      <c r="E140" s="34">
        <f t="shared" si="8"/>
        <v>826.44628099173553</v>
      </c>
      <c r="F140" s="35" t="s">
        <v>608</v>
      </c>
      <c r="G140" s="35" t="s">
        <v>527</v>
      </c>
      <c r="H140" s="35" t="s">
        <v>45</v>
      </c>
      <c r="I140" s="47" t="s">
        <v>31</v>
      </c>
      <c r="J140" s="37" t="s">
        <v>520</v>
      </c>
      <c r="K140" s="35" t="s">
        <v>432</v>
      </c>
      <c r="L140" s="35" t="s">
        <v>440</v>
      </c>
    </row>
    <row r="141" spans="1:12" ht="52.5" customHeight="1" x14ac:dyDescent="0.2">
      <c r="A141" s="31">
        <v>113</v>
      </c>
      <c r="B141" s="44" t="s">
        <v>387</v>
      </c>
      <c r="C141" s="33" t="s">
        <v>47</v>
      </c>
      <c r="D141" s="34">
        <v>600</v>
      </c>
      <c r="E141" s="34">
        <f t="shared" si="8"/>
        <v>495.86776859504135</v>
      </c>
      <c r="F141" s="35" t="s">
        <v>609</v>
      </c>
      <c r="G141" s="35" t="s">
        <v>528</v>
      </c>
      <c r="H141" s="35" t="s">
        <v>45</v>
      </c>
      <c r="I141" s="47" t="s">
        <v>31</v>
      </c>
      <c r="J141" s="37" t="s">
        <v>520</v>
      </c>
      <c r="K141" s="35" t="s">
        <v>432</v>
      </c>
      <c r="L141" s="35" t="s">
        <v>440</v>
      </c>
    </row>
    <row r="142" spans="1:12" ht="57" customHeight="1" x14ac:dyDescent="0.2">
      <c r="A142" s="31">
        <v>114</v>
      </c>
      <c r="B142" s="44" t="s">
        <v>387</v>
      </c>
      <c r="C142" s="33" t="s">
        <v>48</v>
      </c>
      <c r="D142" s="34">
        <v>2000</v>
      </c>
      <c r="E142" s="34">
        <f t="shared" si="8"/>
        <v>1652.8925619834711</v>
      </c>
      <c r="F142" s="35" t="s">
        <v>547</v>
      </c>
      <c r="G142" s="35" t="s">
        <v>528</v>
      </c>
      <c r="H142" s="35" t="s">
        <v>49</v>
      </c>
      <c r="I142" s="47" t="s">
        <v>31</v>
      </c>
      <c r="J142" s="37" t="s">
        <v>520</v>
      </c>
      <c r="K142" s="35" t="s">
        <v>432</v>
      </c>
      <c r="L142" s="35" t="s">
        <v>440</v>
      </c>
    </row>
    <row r="143" spans="1:12" ht="56.25" customHeight="1" x14ac:dyDescent="0.2">
      <c r="A143" s="31">
        <v>115</v>
      </c>
      <c r="B143" s="44" t="s">
        <v>396</v>
      </c>
      <c r="C143" s="33" t="s">
        <v>50</v>
      </c>
      <c r="D143" s="34">
        <v>800</v>
      </c>
      <c r="E143" s="34">
        <f t="shared" si="8"/>
        <v>661.15702479338847</v>
      </c>
      <c r="F143" s="35" t="s">
        <v>610</v>
      </c>
      <c r="G143" s="35" t="s">
        <v>527</v>
      </c>
      <c r="H143" s="35" t="s">
        <v>498</v>
      </c>
      <c r="I143" s="47" t="s">
        <v>19</v>
      </c>
      <c r="J143" s="37" t="s">
        <v>520</v>
      </c>
      <c r="K143" s="35" t="s">
        <v>432</v>
      </c>
      <c r="L143" s="35" t="s">
        <v>440</v>
      </c>
    </row>
    <row r="144" spans="1:12" ht="54" customHeight="1" x14ac:dyDescent="0.2">
      <c r="A144" s="31">
        <v>116</v>
      </c>
      <c r="B144" s="44" t="s">
        <v>387</v>
      </c>
      <c r="C144" s="33" t="s">
        <v>51</v>
      </c>
      <c r="D144" s="34">
        <v>1200</v>
      </c>
      <c r="E144" s="34">
        <f t="shared" si="8"/>
        <v>991.73553719008271</v>
      </c>
      <c r="F144" s="35" t="s">
        <v>600</v>
      </c>
      <c r="G144" s="35" t="s">
        <v>528</v>
      </c>
      <c r="H144" s="35" t="s">
        <v>52</v>
      </c>
      <c r="I144" s="47" t="s">
        <v>31</v>
      </c>
      <c r="J144" s="37" t="s">
        <v>520</v>
      </c>
      <c r="K144" s="35" t="s">
        <v>432</v>
      </c>
      <c r="L144" s="35" t="s">
        <v>440</v>
      </c>
    </row>
    <row r="145" spans="1:12" ht="57" customHeight="1" x14ac:dyDescent="0.2">
      <c r="A145" s="31">
        <v>117</v>
      </c>
      <c r="B145" s="44" t="s">
        <v>387</v>
      </c>
      <c r="C145" s="33" t="s">
        <v>321</v>
      </c>
      <c r="D145" s="34">
        <v>400</v>
      </c>
      <c r="E145" s="34">
        <f t="shared" si="8"/>
        <v>330.57851239669424</v>
      </c>
      <c r="F145" s="35" t="s">
        <v>585</v>
      </c>
      <c r="G145" s="35" t="s">
        <v>527</v>
      </c>
      <c r="H145" s="35" t="s">
        <v>52</v>
      </c>
      <c r="I145" s="47" t="s">
        <v>31</v>
      </c>
      <c r="J145" s="37" t="s">
        <v>520</v>
      </c>
      <c r="K145" s="35" t="s">
        <v>432</v>
      </c>
      <c r="L145" s="35" t="s">
        <v>440</v>
      </c>
    </row>
    <row r="146" spans="1:12" ht="54" customHeight="1" x14ac:dyDescent="0.2">
      <c r="A146" s="31">
        <v>118</v>
      </c>
      <c r="B146" s="44" t="s">
        <v>387</v>
      </c>
      <c r="C146" s="33" t="s">
        <v>53</v>
      </c>
      <c r="D146" s="34">
        <v>13000</v>
      </c>
      <c r="E146" s="34">
        <f t="shared" si="8"/>
        <v>10743.801652892562</v>
      </c>
      <c r="F146" s="35" t="s">
        <v>611</v>
      </c>
      <c r="G146" s="35" t="s">
        <v>527</v>
      </c>
      <c r="H146" s="35" t="s">
        <v>52</v>
      </c>
      <c r="I146" s="47" t="s">
        <v>16</v>
      </c>
      <c r="J146" s="37" t="s">
        <v>520</v>
      </c>
      <c r="K146" s="35" t="s">
        <v>432</v>
      </c>
      <c r="L146" s="35" t="s">
        <v>440</v>
      </c>
    </row>
    <row r="147" spans="1:12" ht="57.75" customHeight="1" x14ac:dyDescent="0.2">
      <c r="A147" s="31">
        <v>119</v>
      </c>
      <c r="B147" s="44" t="s">
        <v>388</v>
      </c>
      <c r="C147" s="33" t="s">
        <v>612</v>
      </c>
      <c r="D147" s="34">
        <v>50000</v>
      </c>
      <c r="E147" s="34">
        <f t="shared" si="8"/>
        <v>41322.314049586777</v>
      </c>
      <c r="F147" s="35" t="s">
        <v>561</v>
      </c>
      <c r="G147" s="35" t="s">
        <v>527</v>
      </c>
      <c r="H147" s="35" t="s">
        <v>41</v>
      </c>
      <c r="I147" s="47" t="s">
        <v>19</v>
      </c>
      <c r="J147" s="37" t="s">
        <v>520</v>
      </c>
      <c r="K147" s="35" t="s">
        <v>435</v>
      </c>
      <c r="L147" s="35" t="s">
        <v>433</v>
      </c>
    </row>
    <row r="148" spans="1:12" ht="51" customHeight="1" x14ac:dyDescent="0.2">
      <c r="A148" s="31">
        <v>120</v>
      </c>
      <c r="B148" s="44" t="s">
        <v>387</v>
      </c>
      <c r="C148" s="44" t="s">
        <v>613</v>
      </c>
      <c r="D148" s="34">
        <v>18150</v>
      </c>
      <c r="E148" s="34">
        <f t="shared" si="8"/>
        <v>15000</v>
      </c>
      <c r="F148" s="35" t="s">
        <v>547</v>
      </c>
      <c r="G148" s="35" t="s">
        <v>527</v>
      </c>
      <c r="H148" s="35" t="s">
        <v>41</v>
      </c>
      <c r="I148" s="47" t="s">
        <v>13</v>
      </c>
      <c r="J148" s="37" t="s">
        <v>520</v>
      </c>
      <c r="K148" s="35" t="s">
        <v>432</v>
      </c>
      <c r="L148" s="35" t="s">
        <v>440</v>
      </c>
    </row>
    <row r="149" spans="1:12" ht="57.75" customHeight="1" x14ac:dyDescent="0.2">
      <c r="A149" s="31">
        <v>121</v>
      </c>
      <c r="B149" s="44" t="s">
        <v>387</v>
      </c>
      <c r="C149" s="44" t="s">
        <v>478</v>
      </c>
      <c r="D149" s="34">
        <v>4000</v>
      </c>
      <c r="E149" s="34">
        <f t="shared" si="8"/>
        <v>3305.7851239669421</v>
      </c>
      <c r="F149" s="35" t="s">
        <v>547</v>
      </c>
      <c r="G149" s="35" t="s">
        <v>527</v>
      </c>
      <c r="H149" s="35" t="s">
        <v>41</v>
      </c>
      <c r="I149" s="47" t="s">
        <v>13</v>
      </c>
      <c r="J149" s="37" t="s">
        <v>520</v>
      </c>
      <c r="K149" s="35" t="s">
        <v>432</v>
      </c>
      <c r="L149" s="35" t="s">
        <v>440</v>
      </c>
    </row>
    <row r="150" spans="1:12" ht="58.5" customHeight="1" x14ac:dyDescent="0.2">
      <c r="A150" s="31">
        <v>122</v>
      </c>
      <c r="B150" s="44" t="s">
        <v>387</v>
      </c>
      <c r="C150" s="44" t="s">
        <v>476</v>
      </c>
      <c r="D150" s="34">
        <v>4000</v>
      </c>
      <c r="E150" s="34">
        <f t="shared" si="8"/>
        <v>3305.7851239669421</v>
      </c>
      <c r="F150" s="35" t="s">
        <v>553</v>
      </c>
      <c r="G150" s="35" t="s">
        <v>528</v>
      </c>
      <c r="H150" s="35" t="s">
        <v>41</v>
      </c>
      <c r="I150" s="47" t="s">
        <v>13</v>
      </c>
      <c r="J150" s="37" t="s">
        <v>520</v>
      </c>
      <c r="K150" s="35" t="s">
        <v>432</v>
      </c>
      <c r="L150" s="35" t="s">
        <v>440</v>
      </c>
    </row>
    <row r="151" spans="1:12" ht="53.25" customHeight="1" x14ac:dyDescent="0.2">
      <c r="A151" s="31">
        <v>123</v>
      </c>
      <c r="B151" s="44" t="s">
        <v>387</v>
      </c>
      <c r="C151" s="44" t="s">
        <v>477</v>
      </c>
      <c r="D151" s="34">
        <v>600</v>
      </c>
      <c r="E151" s="34">
        <f t="shared" si="8"/>
        <v>495.86776859504135</v>
      </c>
      <c r="F151" s="35" t="s">
        <v>569</v>
      </c>
      <c r="G151" s="35" t="s">
        <v>527</v>
      </c>
      <c r="H151" s="35" t="s">
        <v>41</v>
      </c>
      <c r="I151" s="47" t="s">
        <v>13</v>
      </c>
      <c r="J151" s="37" t="s">
        <v>520</v>
      </c>
      <c r="K151" s="35" t="s">
        <v>432</v>
      </c>
      <c r="L151" s="35" t="s">
        <v>440</v>
      </c>
    </row>
    <row r="152" spans="1:12" x14ac:dyDescent="0.2">
      <c r="A152" s="31"/>
      <c r="B152" s="31"/>
      <c r="C152" s="38"/>
      <c r="D152" s="25">
        <f>SUM(D129:D151)</f>
        <v>278350</v>
      </c>
      <c r="E152" s="25">
        <f>SUM(E129:E151)</f>
        <v>230041.32231404961</v>
      </c>
      <c r="F152" s="38"/>
      <c r="G152" s="38"/>
      <c r="H152" s="38"/>
      <c r="I152" s="38"/>
      <c r="J152" s="40"/>
      <c r="K152" s="38"/>
      <c r="L152" s="33"/>
    </row>
    <row r="153" spans="1:12" ht="15" customHeight="1" x14ac:dyDescent="0.2">
      <c r="A153" s="16" t="s">
        <v>614</v>
      </c>
      <c r="B153" s="17"/>
      <c r="C153" s="17"/>
      <c r="D153" s="17"/>
      <c r="E153" s="17"/>
      <c r="F153" s="17"/>
      <c r="G153" s="17"/>
      <c r="H153" s="17"/>
      <c r="I153" s="17"/>
      <c r="J153" s="17"/>
      <c r="K153" s="17"/>
      <c r="L153" s="18"/>
    </row>
    <row r="154" spans="1:12" ht="67.5" customHeight="1" x14ac:dyDescent="0.2">
      <c r="A154" s="31">
        <v>124</v>
      </c>
      <c r="B154" s="44" t="s">
        <v>387</v>
      </c>
      <c r="C154" s="33" t="s">
        <v>279</v>
      </c>
      <c r="D154" s="34">
        <v>3000</v>
      </c>
      <c r="E154" s="34">
        <f t="shared" ref="E154:E162" si="9">D154/1.21</f>
        <v>2479.3388429752067</v>
      </c>
      <c r="F154" s="35" t="s">
        <v>547</v>
      </c>
      <c r="G154" s="35" t="s">
        <v>519</v>
      </c>
      <c r="H154" s="35" t="s">
        <v>17</v>
      </c>
      <c r="I154" s="47" t="s">
        <v>31</v>
      </c>
      <c r="J154" s="37" t="s">
        <v>520</v>
      </c>
      <c r="K154" s="35" t="s">
        <v>432</v>
      </c>
      <c r="L154" s="35" t="s">
        <v>440</v>
      </c>
    </row>
    <row r="155" spans="1:12" ht="69.75" customHeight="1" x14ac:dyDescent="0.2">
      <c r="A155" s="31">
        <v>125</v>
      </c>
      <c r="B155" s="44" t="s">
        <v>394</v>
      </c>
      <c r="C155" s="33" t="s">
        <v>331</v>
      </c>
      <c r="D155" s="34">
        <v>40000</v>
      </c>
      <c r="E155" s="34">
        <f t="shared" si="9"/>
        <v>33057.85123966942</v>
      </c>
      <c r="F155" s="35" t="s">
        <v>615</v>
      </c>
      <c r="G155" s="35" t="s">
        <v>519</v>
      </c>
      <c r="H155" s="46" t="s">
        <v>486</v>
      </c>
      <c r="I155" s="47" t="s">
        <v>13</v>
      </c>
      <c r="J155" s="37" t="s">
        <v>520</v>
      </c>
      <c r="K155" s="35" t="s">
        <v>436</v>
      </c>
      <c r="L155" s="35" t="s">
        <v>433</v>
      </c>
    </row>
    <row r="156" spans="1:12" ht="65.25" customHeight="1" x14ac:dyDescent="0.2">
      <c r="A156" s="31">
        <v>126</v>
      </c>
      <c r="B156" s="44" t="s">
        <v>387</v>
      </c>
      <c r="C156" s="33" t="s">
        <v>413</v>
      </c>
      <c r="D156" s="34">
        <v>4500</v>
      </c>
      <c r="E156" s="34">
        <f t="shared" si="9"/>
        <v>3719.0082644628101</v>
      </c>
      <c r="F156" s="35" t="s">
        <v>616</v>
      </c>
      <c r="G156" s="35" t="s">
        <v>519</v>
      </c>
      <c r="H156" s="46" t="s">
        <v>486</v>
      </c>
      <c r="I156" s="47" t="s">
        <v>13</v>
      </c>
      <c r="J156" s="37" t="s">
        <v>520</v>
      </c>
      <c r="K156" s="35" t="s">
        <v>432</v>
      </c>
      <c r="L156" s="35" t="s">
        <v>440</v>
      </c>
    </row>
    <row r="157" spans="1:12" ht="66" customHeight="1" x14ac:dyDescent="0.2">
      <c r="A157" s="31">
        <v>127</v>
      </c>
      <c r="B157" s="44" t="s">
        <v>390</v>
      </c>
      <c r="C157" s="33" t="s">
        <v>55</v>
      </c>
      <c r="D157" s="34">
        <v>4500</v>
      </c>
      <c r="E157" s="34">
        <f t="shared" si="9"/>
        <v>3719.0082644628101</v>
      </c>
      <c r="F157" s="35" t="s">
        <v>617</v>
      </c>
      <c r="G157" s="35" t="s">
        <v>519</v>
      </c>
      <c r="H157" s="46" t="s">
        <v>486</v>
      </c>
      <c r="I157" s="47" t="s">
        <v>54</v>
      </c>
      <c r="J157" s="37" t="s">
        <v>520</v>
      </c>
      <c r="K157" s="35" t="s">
        <v>432</v>
      </c>
      <c r="L157" s="35" t="s">
        <v>440</v>
      </c>
    </row>
    <row r="158" spans="1:12" ht="105" customHeight="1" x14ac:dyDescent="0.2">
      <c r="A158" s="31">
        <v>128</v>
      </c>
      <c r="B158" s="44" t="s">
        <v>387</v>
      </c>
      <c r="C158" s="33" t="s">
        <v>381</v>
      </c>
      <c r="D158" s="34">
        <v>14000</v>
      </c>
      <c r="E158" s="34">
        <f t="shared" si="9"/>
        <v>11570.247933884299</v>
      </c>
      <c r="F158" s="35" t="s">
        <v>547</v>
      </c>
      <c r="G158" s="35" t="s">
        <v>519</v>
      </c>
      <c r="H158" s="35" t="s">
        <v>486</v>
      </c>
      <c r="I158" s="47" t="s">
        <v>54</v>
      </c>
      <c r="J158" s="37" t="s">
        <v>520</v>
      </c>
      <c r="K158" s="35" t="s">
        <v>432</v>
      </c>
      <c r="L158" s="35" t="s">
        <v>440</v>
      </c>
    </row>
    <row r="159" spans="1:12" ht="64.5" customHeight="1" x14ac:dyDescent="0.2">
      <c r="A159" s="31">
        <v>129</v>
      </c>
      <c r="B159" s="44" t="s">
        <v>56</v>
      </c>
      <c r="C159" s="33" t="s">
        <v>56</v>
      </c>
      <c r="D159" s="34">
        <v>1000</v>
      </c>
      <c r="E159" s="34">
        <f t="shared" si="9"/>
        <v>826.44628099173553</v>
      </c>
      <c r="F159" s="35" t="s">
        <v>586</v>
      </c>
      <c r="G159" s="35" t="s">
        <v>519</v>
      </c>
      <c r="H159" s="46" t="s">
        <v>486</v>
      </c>
      <c r="I159" s="47" t="s">
        <v>54</v>
      </c>
      <c r="J159" s="37" t="s">
        <v>520</v>
      </c>
      <c r="K159" s="35" t="s">
        <v>432</v>
      </c>
      <c r="L159" s="35" t="s">
        <v>440</v>
      </c>
    </row>
    <row r="160" spans="1:12" ht="66.75" customHeight="1" x14ac:dyDescent="0.2">
      <c r="A160" s="31">
        <v>130</v>
      </c>
      <c r="B160" s="44" t="s">
        <v>387</v>
      </c>
      <c r="C160" s="33" t="s">
        <v>57</v>
      </c>
      <c r="D160" s="34">
        <v>2500</v>
      </c>
      <c r="E160" s="34">
        <f t="shared" si="9"/>
        <v>2066.1157024793388</v>
      </c>
      <c r="F160" s="35" t="s">
        <v>618</v>
      </c>
      <c r="G160" s="35" t="s">
        <v>519</v>
      </c>
      <c r="H160" s="46" t="s">
        <v>486</v>
      </c>
      <c r="I160" s="47" t="s">
        <v>54</v>
      </c>
      <c r="J160" s="37" t="s">
        <v>520</v>
      </c>
      <c r="K160" s="35" t="s">
        <v>432</v>
      </c>
      <c r="L160" s="35" t="s">
        <v>440</v>
      </c>
    </row>
    <row r="161" spans="1:12" ht="67.5" customHeight="1" x14ac:dyDescent="0.2">
      <c r="A161" s="31">
        <v>131</v>
      </c>
      <c r="B161" s="44" t="s">
        <v>387</v>
      </c>
      <c r="C161" s="33" t="s">
        <v>280</v>
      </c>
      <c r="D161" s="34">
        <v>6000</v>
      </c>
      <c r="E161" s="34">
        <f t="shared" si="9"/>
        <v>4958.6776859504134</v>
      </c>
      <c r="F161" s="35" t="s">
        <v>588</v>
      </c>
      <c r="G161" s="35" t="s">
        <v>519</v>
      </c>
      <c r="H161" s="35" t="s">
        <v>17</v>
      </c>
      <c r="I161" s="47" t="s">
        <v>31</v>
      </c>
      <c r="J161" s="37" t="s">
        <v>520</v>
      </c>
      <c r="K161" s="35" t="s">
        <v>432</v>
      </c>
      <c r="L161" s="35" t="s">
        <v>440</v>
      </c>
    </row>
    <row r="162" spans="1:12" ht="68.099999999999994" customHeight="1" x14ac:dyDescent="0.2">
      <c r="A162" s="31">
        <v>132</v>
      </c>
      <c r="B162" s="44" t="s">
        <v>387</v>
      </c>
      <c r="C162" s="33" t="s">
        <v>58</v>
      </c>
      <c r="D162" s="34">
        <v>3500</v>
      </c>
      <c r="E162" s="34">
        <f t="shared" si="9"/>
        <v>2892.5619834710747</v>
      </c>
      <c r="F162" s="35" t="s">
        <v>619</v>
      </c>
      <c r="G162" s="35" t="s">
        <v>519</v>
      </c>
      <c r="H162" s="46" t="s">
        <v>486</v>
      </c>
      <c r="I162" s="47" t="s">
        <v>54</v>
      </c>
      <c r="J162" s="37" t="s">
        <v>520</v>
      </c>
      <c r="K162" s="35" t="s">
        <v>432</v>
      </c>
      <c r="L162" s="35" t="s">
        <v>440</v>
      </c>
    </row>
    <row r="163" spans="1:12" x14ac:dyDescent="0.2">
      <c r="A163" s="31"/>
      <c r="B163" s="31"/>
      <c r="C163" s="38"/>
      <c r="D163" s="25">
        <f>SUM(D154:D162)</f>
        <v>79000</v>
      </c>
      <c r="E163" s="25">
        <f>SUM(E154:E162)</f>
        <v>65289.256198347117</v>
      </c>
      <c r="F163" s="38"/>
      <c r="G163" s="38"/>
      <c r="H163" s="38"/>
      <c r="I163" s="38"/>
      <c r="J163" s="40"/>
      <c r="K163" s="38"/>
      <c r="L163" s="33"/>
    </row>
    <row r="164" spans="1:12" ht="15" customHeight="1" x14ac:dyDescent="0.2">
      <c r="A164" s="16" t="s">
        <v>620</v>
      </c>
      <c r="B164" s="17"/>
      <c r="C164" s="17"/>
      <c r="D164" s="17"/>
      <c r="E164" s="17"/>
      <c r="F164" s="17"/>
      <c r="G164" s="17"/>
      <c r="H164" s="17"/>
      <c r="I164" s="17"/>
      <c r="J164" s="17"/>
      <c r="K164" s="17"/>
      <c r="L164" s="18"/>
    </row>
    <row r="165" spans="1:12" ht="63.75" x14ac:dyDescent="0.2">
      <c r="A165" s="31">
        <v>133</v>
      </c>
      <c r="B165" s="32" t="s">
        <v>390</v>
      </c>
      <c r="C165" s="33" t="s">
        <v>61</v>
      </c>
      <c r="D165" s="34">
        <v>700</v>
      </c>
      <c r="E165" s="34">
        <f t="shared" ref="E165:E168" si="10">D165/1.21</f>
        <v>578.51239669421489</v>
      </c>
      <c r="F165" s="35" t="s">
        <v>621</v>
      </c>
      <c r="G165" s="35" t="s">
        <v>511</v>
      </c>
      <c r="H165" s="35" t="s">
        <v>60</v>
      </c>
      <c r="I165" s="47" t="s">
        <v>13</v>
      </c>
      <c r="J165" s="37" t="s">
        <v>520</v>
      </c>
      <c r="K165" s="35" t="s">
        <v>432</v>
      </c>
      <c r="L165" s="35" t="s">
        <v>440</v>
      </c>
    </row>
    <row r="166" spans="1:12" ht="38.25" x14ac:dyDescent="0.2">
      <c r="A166" s="31">
        <v>134</v>
      </c>
      <c r="B166" s="32" t="s">
        <v>396</v>
      </c>
      <c r="C166" s="33" t="s">
        <v>62</v>
      </c>
      <c r="D166" s="34">
        <v>3000</v>
      </c>
      <c r="E166" s="34">
        <f t="shared" si="10"/>
        <v>2479.3388429752067</v>
      </c>
      <c r="F166" s="35" t="s">
        <v>622</v>
      </c>
      <c r="G166" s="35" t="s">
        <v>511</v>
      </c>
      <c r="H166" s="46" t="s">
        <v>486</v>
      </c>
      <c r="I166" s="47" t="s">
        <v>13</v>
      </c>
      <c r="J166" s="37" t="s">
        <v>520</v>
      </c>
      <c r="K166" s="35" t="s">
        <v>432</v>
      </c>
      <c r="L166" s="35" t="s">
        <v>440</v>
      </c>
    </row>
    <row r="167" spans="1:12" ht="51" customHeight="1" x14ac:dyDescent="0.2">
      <c r="A167" s="31">
        <v>135</v>
      </c>
      <c r="B167" s="32" t="s">
        <v>396</v>
      </c>
      <c r="C167" s="33" t="s">
        <v>63</v>
      </c>
      <c r="D167" s="34">
        <v>38000</v>
      </c>
      <c r="E167" s="34">
        <f t="shared" si="10"/>
        <v>31404.958677685951</v>
      </c>
      <c r="F167" s="35" t="s">
        <v>623</v>
      </c>
      <c r="G167" s="35" t="s">
        <v>511</v>
      </c>
      <c r="H167" s="46" t="s">
        <v>486</v>
      </c>
      <c r="I167" s="47" t="s">
        <v>13</v>
      </c>
      <c r="J167" s="37" t="s">
        <v>520</v>
      </c>
      <c r="K167" s="35" t="s">
        <v>436</v>
      </c>
      <c r="L167" s="35" t="s">
        <v>433</v>
      </c>
    </row>
    <row r="168" spans="1:12" ht="38.25" x14ac:dyDescent="0.2">
      <c r="A168" s="31">
        <v>136</v>
      </c>
      <c r="B168" s="32" t="s">
        <v>396</v>
      </c>
      <c r="C168" s="33" t="s">
        <v>64</v>
      </c>
      <c r="D168" s="34">
        <v>12000</v>
      </c>
      <c r="E168" s="34">
        <f t="shared" si="10"/>
        <v>9917.3553719008269</v>
      </c>
      <c r="F168" s="35" t="s">
        <v>624</v>
      </c>
      <c r="G168" s="35" t="s">
        <v>511</v>
      </c>
      <c r="H168" s="46" t="s">
        <v>486</v>
      </c>
      <c r="I168" s="47" t="s">
        <v>13</v>
      </c>
      <c r="J168" s="37" t="s">
        <v>520</v>
      </c>
      <c r="K168" s="35" t="s">
        <v>432</v>
      </c>
      <c r="L168" s="35" t="s">
        <v>440</v>
      </c>
    </row>
    <row r="169" spans="1:12" x14ac:dyDescent="0.2">
      <c r="A169" s="31"/>
      <c r="B169" s="31"/>
      <c r="C169" s="38"/>
      <c r="D169" s="25">
        <f>SUM(D165:D168)</f>
        <v>53700</v>
      </c>
      <c r="E169" s="25">
        <f>SUM(E165:E168)</f>
        <v>44380.165289256198</v>
      </c>
      <c r="F169" s="38"/>
      <c r="G169" s="38"/>
      <c r="H169" s="38"/>
      <c r="I169" s="38"/>
      <c r="J169" s="40"/>
      <c r="K169" s="38"/>
      <c r="L169" s="33"/>
    </row>
    <row r="170" spans="1:12" ht="15" customHeight="1" x14ac:dyDescent="0.2">
      <c r="A170" s="16" t="s">
        <v>625</v>
      </c>
      <c r="B170" s="17"/>
      <c r="C170" s="17"/>
      <c r="D170" s="17"/>
      <c r="E170" s="17"/>
      <c r="F170" s="17"/>
      <c r="G170" s="17"/>
      <c r="H170" s="17"/>
      <c r="I170" s="17"/>
      <c r="J170" s="17"/>
      <c r="K170" s="17"/>
      <c r="L170" s="18"/>
    </row>
    <row r="171" spans="1:12" ht="84" customHeight="1" x14ac:dyDescent="0.2">
      <c r="A171" s="31">
        <v>137</v>
      </c>
      <c r="B171" s="44" t="s">
        <v>396</v>
      </c>
      <c r="C171" s="33" t="s">
        <v>428</v>
      </c>
      <c r="D171" s="34">
        <v>15000</v>
      </c>
      <c r="E171" s="34">
        <f>D171/1.21</f>
        <v>12396.694214876034</v>
      </c>
      <c r="F171" s="35" t="s">
        <v>626</v>
      </c>
      <c r="G171" s="35" t="s">
        <v>65</v>
      </c>
      <c r="H171" s="35" t="s">
        <v>497</v>
      </c>
      <c r="I171" s="47" t="s">
        <v>66</v>
      </c>
      <c r="J171" s="37" t="s">
        <v>520</v>
      </c>
      <c r="K171" s="35" t="s">
        <v>432</v>
      </c>
      <c r="L171" s="35" t="s">
        <v>440</v>
      </c>
    </row>
    <row r="172" spans="1:12" ht="38.25" x14ac:dyDescent="0.2">
      <c r="A172" s="31">
        <v>138</v>
      </c>
      <c r="B172" s="44" t="s">
        <v>396</v>
      </c>
      <c r="C172" s="33" t="s">
        <v>427</v>
      </c>
      <c r="D172" s="34">
        <v>9500</v>
      </c>
      <c r="E172" s="34">
        <f>D172/1.21</f>
        <v>7851.2396694214876</v>
      </c>
      <c r="F172" s="35" t="s">
        <v>627</v>
      </c>
      <c r="G172" s="35" t="s">
        <v>65</v>
      </c>
      <c r="H172" s="35" t="s">
        <v>497</v>
      </c>
      <c r="I172" s="47" t="s">
        <v>66</v>
      </c>
      <c r="J172" s="37" t="s">
        <v>520</v>
      </c>
      <c r="K172" s="35" t="s">
        <v>432</v>
      </c>
      <c r="L172" s="35" t="s">
        <v>440</v>
      </c>
    </row>
    <row r="173" spans="1:12" ht="38.25" x14ac:dyDescent="0.2">
      <c r="A173" s="31">
        <v>139</v>
      </c>
      <c r="B173" s="44" t="s">
        <v>387</v>
      </c>
      <c r="C173" s="33" t="s">
        <v>429</v>
      </c>
      <c r="D173" s="34">
        <v>43000</v>
      </c>
      <c r="E173" s="34">
        <f>D173/1.21</f>
        <v>35537.190082644629</v>
      </c>
      <c r="F173" s="35" t="s">
        <v>628</v>
      </c>
      <c r="G173" s="35" t="s">
        <v>65</v>
      </c>
      <c r="H173" s="35" t="s">
        <v>497</v>
      </c>
      <c r="I173" s="47" t="s">
        <v>66</v>
      </c>
      <c r="J173" s="37" t="s">
        <v>520</v>
      </c>
      <c r="K173" s="35" t="s">
        <v>436</v>
      </c>
      <c r="L173" s="35" t="s">
        <v>433</v>
      </c>
    </row>
    <row r="174" spans="1:12" ht="51" x14ac:dyDescent="0.2">
      <c r="A174" s="31">
        <v>140</v>
      </c>
      <c r="B174" s="44" t="s">
        <v>387</v>
      </c>
      <c r="C174" s="35" t="s">
        <v>430</v>
      </c>
      <c r="D174" s="34">
        <v>27600</v>
      </c>
      <c r="E174" s="34">
        <f>D174/1.21</f>
        <v>22809.917355371901</v>
      </c>
      <c r="F174" s="35" t="s">
        <v>629</v>
      </c>
      <c r="G174" s="35" t="s">
        <v>65</v>
      </c>
      <c r="H174" s="35" t="s">
        <v>497</v>
      </c>
      <c r="I174" s="47" t="s">
        <v>66</v>
      </c>
      <c r="J174" s="37" t="s">
        <v>520</v>
      </c>
      <c r="K174" s="35" t="s">
        <v>439</v>
      </c>
      <c r="L174" s="35" t="s">
        <v>433</v>
      </c>
    </row>
    <row r="175" spans="1:12" ht="119.25" customHeight="1" x14ac:dyDescent="0.2">
      <c r="A175" s="31">
        <v>141</v>
      </c>
      <c r="B175" s="44" t="s">
        <v>387</v>
      </c>
      <c r="C175" s="33" t="s">
        <v>281</v>
      </c>
      <c r="D175" s="34">
        <v>50000</v>
      </c>
      <c r="E175" s="34">
        <f t="shared" ref="E175:E176" si="11">D175/1.21</f>
        <v>41322.314049586777</v>
      </c>
      <c r="F175" s="35" t="s">
        <v>630</v>
      </c>
      <c r="G175" s="35" t="s">
        <v>65</v>
      </c>
      <c r="H175" s="35" t="s">
        <v>497</v>
      </c>
      <c r="I175" s="47" t="s">
        <v>20</v>
      </c>
      <c r="J175" s="37" t="s">
        <v>520</v>
      </c>
      <c r="K175" s="35" t="s">
        <v>436</v>
      </c>
      <c r="L175" s="35" t="s">
        <v>433</v>
      </c>
    </row>
    <row r="176" spans="1:12" ht="32.25" customHeight="1" x14ac:dyDescent="0.2">
      <c r="A176" s="31">
        <v>142</v>
      </c>
      <c r="B176" s="32" t="s">
        <v>390</v>
      </c>
      <c r="C176" s="33" t="s">
        <v>282</v>
      </c>
      <c r="D176" s="34">
        <v>9000</v>
      </c>
      <c r="E176" s="34">
        <f t="shared" si="11"/>
        <v>7438.0165289256202</v>
      </c>
      <c r="F176" s="35" t="s">
        <v>631</v>
      </c>
      <c r="G176" s="35" t="s">
        <v>65</v>
      </c>
      <c r="H176" s="35" t="s">
        <v>52</v>
      </c>
      <c r="I176" s="47" t="s">
        <v>67</v>
      </c>
      <c r="J176" s="37" t="s">
        <v>520</v>
      </c>
      <c r="K176" s="35" t="s">
        <v>432</v>
      </c>
      <c r="L176" s="35" t="s">
        <v>440</v>
      </c>
    </row>
    <row r="177" spans="1:12" x14ac:dyDescent="0.2">
      <c r="A177" s="31"/>
      <c r="B177" s="31"/>
      <c r="C177" s="38"/>
      <c r="D177" s="25">
        <f>SUM(D171:D176)</f>
        <v>154100</v>
      </c>
      <c r="E177" s="25">
        <f>SUM(E171:E176)</f>
        <v>127355.37190082646</v>
      </c>
      <c r="F177" s="38"/>
      <c r="G177" s="38"/>
      <c r="H177" s="38"/>
      <c r="I177" s="38"/>
      <c r="J177" s="40"/>
      <c r="K177" s="38"/>
      <c r="L177" s="33"/>
    </row>
    <row r="178" spans="1:12" ht="15" customHeight="1" x14ac:dyDescent="0.2">
      <c r="A178" s="16" t="s">
        <v>632</v>
      </c>
      <c r="B178" s="17"/>
      <c r="C178" s="17"/>
      <c r="D178" s="17"/>
      <c r="E178" s="17"/>
      <c r="F178" s="17"/>
      <c r="G178" s="17"/>
      <c r="H178" s="17"/>
      <c r="I178" s="17"/>
      <c r="J178" s="17"/>
      <c r="K178" s="17"/>
      <c r="L178" s="18"/>
    </row>
    <row r="179" spans="1:12" ht="38.25" x14ac:dyDescent="0.2">
      <c r="A179" s="31">
        <v>143</v>
      </c>
      <c r="B179" s="44" t="s">
        <v>394</v>
      </c>
      <c r="C179" s="33" t="s">
        <v>283</v>
      </c>
      <c r="D179" s="34">
        <v>400000</v>
      </c>
      <c r="E179" s="34">
        <f>D179/1.21</f>
        <v>330578.51239669422</v>
      </c>
      <c r="F179" s="35" t="s">
        <v>633</v>
      </c>
      <c r="G179" s="35" t="s">
        <v>313</v>
      </c>
      <c r="H179" s="35" t="s">
        <v>29</v>
      </c>
      <c r="I179" s="47" t="s">
        <v>348</v>
      </c>
      <c r="J179" s="37" t="s">
        <v>520</v>
      </c>
      <c r="K179" s="35" t="s">
        <v>437</v>
      </c>
      <c r="L179" s="35" t="s">
        <v>433</v>
      </c>
    </row>
    <row r="180" spans="1:12" ht="25.5" x14ac:dyDescent="0.2">
      <c r="A180" s="31">
        <v>144</v>
      </c>
      <c r="B180" s="44" t="s">
        <v>438</v>
      </c>
      <c r="C180" s="33" t="s">
        <v>284</v>
      </c>
      <c r="D180" s="34">
        <v>19000</v>
      </c>
      <c r="E180" s="34">
        <f t="shared" ref="E180:E192" si="12">D180/1.21</f>
        <v>15702.479338842975</v>
      </c>
      <c r="F180" s="35" t="s">
        <v>634</v>
      </c>
      <c r="G180" s="35" t="s">
        <v>313</v>
      </c>
      <c r="H180" s="35" t="s">
        <v>29</v>
      </c>
      <c r="I180" s="47" t="s">
        <v>13</v>
      </c>
      <c r="J180" s="37" t="s">
        <v>520</v>
      </c>
      <c r="K180" s="35" t="s">
        <v>436</v>
      </c>
      <c r="L180" s="35" t="s">
        <v>433</v>
      </c>
    </row>
    <row r="181" spans="1:12" ht="51" x14ac:dyDescent="0.2">
      <c r="A181" s="31">
        <v>145</v>
      </c>
      <c r="B181" s="44" t="s">
        <v>394</v>
      </c>
      <c r="C181" s="33" t="s">
        <v>285</v>
      </c>
      <c r="D181" s="34">
        <v>125000</v>
      </c>
      <c r="E181" s="34">
        <f t="shared" si="12"/>
        <v>103305.78512396694</v>
      </c>
      <c r="F181" s="35" t="s">
        <v>635</v>
      </c>
      <c r="G181" s="35" t="s">
        <v>313</v>
      </c>
      <c r="H181" s="35" t="s">
        <v>49</v>
      </c>
      <c r="I181" s="47" t="s">
        <v>19</v>
      </c>
      <c r="J181" s="37" t="s">
        <v>520</v>
      </c>
      <c r="K181" s="35" t="s">
        <v>435</v>
      </c>
      <c r="L181" s="35" t="s">
        <v>433</v>
      </c>
    </row>
    <row r="182" spans="1:12" ht="38.25" x14ac:dyDescent="0.2">
      <c r="A182" s="31">
        <v>146</v>
      </c>
      <c r="B182" s="44" t="s">
        <v>394</v>
      </c>
      <c r="C182" s="33" t="s">
        <v>286</v>
      </c>
      <c r="D182" s="34">
        <v>60000</v>
      </c>
      <c r="E182" s="34">
        <f t="shared" si="12"/>
        <v>49586.776859504134</v>
      </c>
      <c r="F182" s="35" t="s">
        <v>636</v>
      </c>
      <c r="G182" s="35" t="s">
        <v>313</v>
      </c>
      <c r="H182" s="35" t="s">
        <v>49</v>
      </c>
      <c r="I182" s="47" t="s">
        <v>13</v>
      </c>
      <c r="J182" s="37" t="s">
        <v>520</v>
      </c>
      <c r="K182" s="35" t="s">
        <v>431</v>
      </c>
      <c r="L182" s="35" t="s">
        <v>433</v>
      </c>
    </row>
    <row r="183" spans="1:12" ht="25.5" x14ac:dyDescent="0.2">
      <c r="A183" s="31">
        <v>147</v>
      </c>
      <c r="B183" s="44" t="s">
        <v>394</v>
      </c>
      <c r="C183" s="33" t="s">
        <v>287</v>
      </c>
      <c r="D183" s="34">
        <v>955000</v>
      </c>
      <c r="E183" s="34">
        <f t="shared" si="12"/>
        <v>789256.19834710751</v>
      </c>
      <c r="F183" s="35" t="s">
        <v>598</v>
      </c>
      <c r="G183" s="35" t="s">
        <v>313</v>
      </c>
      <c r="H183" s="34" t="s">
        <v>24</v>
      </c>
      <c r="I183" s="60" t="s">
        <v>13</v>
      </c>
      <c r="J183" s="37" t="s">
        <v>520</v>
      </c>
      <c r="K183" s="35" t="s">
        <v>437</v>
      </c>
      <c r="L183" s="35" t="s">
        <v>433</v>
      </c>
    </row>
    <row r="184" spans="1:12" ht="38.25" x14ac:dyDescent="0.2">
      <c r="A184" s="31">
        <v>148</v>
      </c>
      <c r="B184" s="44" t="s">
        <v>394</v>
      </c>
      <c r="C184" s="33" t="s">
        <v>68</v>
      </c>
      <c r="D184" s="34">
        <v>459000</v>
      </c>
      <c r="E184" s="34">
        <f t="shared" si="12"/>
        <v>379338.84297520661</v>
      </c>
      <c r="F184" s="35" t="s">
        <v>580</v>
      </c>
      <c r="G184" s="35" t="s">
        <v>313</v>
      </c>
      <c r="H184" s="35" t="s">
        <v>29</v>
      </c>
      <c r="I184" s="47" t="s">
        <v>21</v>
      </c>
      <c r="J184" s="37" t="s">
        <v>520</v>
      </c>
      <c r="K184" s="35" t="s">
        <v>431</v>
      </c>
      <c r="L184" s="35" t="s">
        <v>433</v>
      </c>
    </row>
    <row r="185" spans="1:12" ht="91.5" customHeight="1" x14ac:dyDescent="0.2">
      <c r="A185" s="31">
        <v>149</v>
      </c>
      <c r="B185" s="44" t="s">
        <v>390</v>
      </c>
      <c r="C185" s="33" t="s">
        <v>638</v>
      </c>
      <c r="D185" s="34">
        <v>38000</v>
      </c>
      <c r="E185" s="34">
        <f t="shared" si="12"/>
        <v>31404.958677685951</v>
      </c>
      <c r="F185" s="35" t="s">
        <v>637</v>
      </c>
      <c r="G185" s="35" t="s">
        <v>313</v>
      </c>
      <c r="H185" s="35" t="s">
        <v>29</v>
      </c>
      <c r="I185" s="47" t="s">
        <v>13</v>
      </c>
      <c r="J185" s="37" t="s">
        <v>520</v>
      </c>
      <c r="K185" s="35" t="s">
        <v>436</v>
      </c>
      <c r="L185" s="35" t="s">
        <v>433</v>
      </c>
    </row>
    <row r="186" spans="1:12" ht="54.75" customHeight="1" x14ac:dyDescent="0.2">
      <c r="A186" s="31">
        <v>150</v>
      </c>
      <c r="B186" s="44" t="s">
        <v>391</v>
      </c>
      <c r="C186" s="44" t="s">
        <v>414</v>
      </c>
      <c r="D186" s="45">
        <v>900</v>
      </c>
      <c r="E186" s="34">
        <f t="shared" si="12"/>
        <v>743.80165289256206</v>
      </c>
      <c r="F186" s="35" t="s">
        <v>553</v>
      </c>
      <c r="G186" s="35" t="s">
        <v>313</v>
      </c>
      <c r="H186" s="35" t="s">
        <v>24</v>
      </c>
      <c r="I186" s="58" t="s">
        <v>16</v>
      </c>
      <c r="J186" s="37" t="s">
        <v>520</v>
      </c>
      <c r="K186" s="35" t="s">
        <v>432</v>
      </c>
      <c r="L186" s="35" t="s">
        <v>440</v>
      </c>
    </row>
    <row r="187" spans="1:12" ht="44.25" customHeight="1" x14ac:dyDescent="0.2">
      <c r="A187" s="31">
        <v>151</v>
      </c>
      <c r="B187" s="44" t="s">
        <v>394</v>
      </c>
      <c r="C187" s="44" t="s">
        <v>288</v>
      </c>
      <c r="D187" s="45">
        <v>20000</v>
      </c>
      <c r="E187" s="34">
        <f t="shared" si="12"/>
        <v>16528.92561983471</v>
      </c>
      <c r="F187" s="35" t="s">
        <v>633</v>
      </c>
      <c r="G187" s="35" t="s">
        <v>313</v>
      </c>
      <c r="H187" s="46" t="s">
        <v>464</v>
      </c>
      <c r="I187" s="58" t="s">
        <v>16</v>
      </c>
      <c r="J187" s="37" t="s">
        <v>520</v>
      </c>
      <c r="K187" s="35" t="s">
        <v>436</v>
      </c>
      <c r="L187" s="35" t="s">
        <v>433</v>
      </c>
    </row>
    <row r="188" spans="1:12" ht="43.5" customHeight="1" x14ac:dyDescent="0.2">
      <c r="A188" s="31">
        <v>152</v>
      </c>
      <c r="B188" s="44" t="s">
        <v>394</v>
      </c>
      <c r="C188" s="44" t="s">
        <v>289</v>
      </c>
      <c r="D188" s="45">
        <v>60000</v>
      </c>
      <c r="E188" s="34">
        <f t="shared" si="12"/>
        <v>49586.776859504134</v>
      </c>
      <c r="F188" s="35" t="s">
        <v>633</v>
      </c>
      <c r="G188" s="35" t="s">
        <v>313</v>
      </c>
      <c r="H188" s="46" t="s">
        <v>464</v>
      </c>
      <c r="I188" s="58" t="s">
        <v>16</v>
      </c>
      <c r="J188" s="37" t="s">
        <v>520</v>
      </c>
      <c r="K188" s="35" t="s">
        <v>431</v>
      </c>
      <c r="L188" s="35" t="s">
        <v>433</v>
      </c>
    </row>
    <row r="189" spans="1:12" ht="127.5" customHeight="1" x14ac:dyDescent="0.2">
      <c r="A189" s="31">
        <v>153</v>
      </c>
      <c r="B189" s="44" t="s">
        <v>396</v>
      </c>
      <c r="C189" s="44" t="s">
        <v>382</v>
      </c>
      <c r="D189" s="45">
        <v>11000</v>
      </c>
      <c r="E189" s="34">
        <f t="shared" si="12"/>
        <v>9090.9090909090919</v>
      </c>
      <c r="F189" s="35" t="s">
        <v>812</v>
      </c>
      <c r="G189" s="35" t="s">
        <v>313</v>
      </c>
      <c r="H189" s="35" t="s">
        <v>24</v>
      </c>
      <c r="I189" s="58" t="s">
        <v>13</v>
      </c>
      <c r="J189" s="37" t="s">
        <v>520</v>
      </c>
      <c r="K189" s="35" t="s">
        <v>432</v>
      </c>
      <c r="L189" s="35" t="s">
        <v>440</v>
      </c>
    </row>
    <row r="190" spans="1:12" ht="105" customHeight="1" x14ac:dyDescent="0.2">
      <c r="A190" s="31">
        <v>154</v>
      </c>
      <c r="B190" s="44" t="s">
        <v>396</v>
      </c>
      <c r="C190" s="44" t="s">
        <v>383</v>
      </c>
      <c r="D190" s="45">
        <v>8600</v>
      </c>
      <c r="E190" s="34">
        <f t="shared" si="12"/>
        <v>7107.4380165289258</v>
      </c>
      <c r="F190" s="35" t="s">
        <v>639</v>
      </c>
      <c r="G190" s="35" t="s">
        <v>313</v>
      </c>
      <c r="H190" s="35" t="s">
        <v>29</v>
      </c>
      <c r="I190" s="47" t="s">
        <v>16</v>
      </c>
      <c r="J190" s="37" t="s">
        <v>520</v>
      </c>
      <c r="K190" s="35" t="s">
        <v>432</v>
      </c>
      <c r="L190" s="35" t="s">
        <v>440</v>
      </c>
    </row>
    <row r="191" spans="1:12" ht="33.75" customHeight="1" x14ac:dyDescent="0.2">
      <c r="A191" s="31">
        <v>155</v>
      </c>
      <c r="B191" s="44" t="s">
        <v>388</v>
      </c>
      <c r="C191" s="44" t="s">
        <v>290</v>
      </c>
      <c r="D191" s="45">
        <v>800</v>
      </c>
      <c r="E191" s="34">
        <f t="shared" si="12"/>
        <v>661.15702479338847</v>
      </c>
      <c r="F191" s="46" t="s">
        <v>555</v>
      </c>
      <c r="G191" s="35" t="s">
        <v>313</v>
      </c>
      <c r="H191" s="46" t="s">
        <v>41</v>
      </c>
      <c r="I191" s="58" t="s">
        <v>16</v>
      </c>
      <c r="J191" s="37" t="s">
        <v>520</v>
      </c>
      <c r="K191" s="35" t="s">
        <v>432</v>
      </c>
      <c r="L191" s="35" t="s">
        <v>440</v>
      </c>
    </row>
    <row r="192" spans="1:12" ht="38.25" x14ac:dyDescent="0.2">
      <c r="A192" s="31">
        <v>156</v>
      </c>
      <c r="B192" s="44" t="s">
        <v>391</v>
      </c>
      <c r="C192" s="33" t="s">
        <v>69</v>
      </c>
      <c r="D192" s="34">
        <v>2000</v>
      </c>
      <c r="E192" s="34">
        <f t="shared" si="12"/>
        <v>1652.8925619834711</v>
      </c>
      <c r="F192" s="35" t="s">
        <v>568</v>
      </c>
      <c r="G192" s="35" t="s">
        <v>313</v>
      </c>
      <c r="H192" s="35" t="s">
        <v>29</v>
      </c>
      <c r="I192" s="47" t="s">
        <v>13</v>
      </c>
      <c r="J192" s="37" t="s">
        <v>520</v>
      </c>
      <c r="K192" s="35" t="s">
        <v>432</v>
      </c>
      <c r="L192" s="35" t="s">
        <v>440</v>
      </c>
    </row>
    <row r="193" spans="1:12" x14ac:dyDescent="0.2">
      <c r="A193" s="31"/>
      <c r="B193" s="31"/>
      <c r="C193" s="48"/>
      <c r="D193" s="49">
        <f>SUM(D179:D192)</f>
        <v>2159300</v>
      </c>
      <c r="E193" s="49">
        <f>SUM(E179:E192)</f>
        <v>1784545.4545454551</v>
      </c>
      <c r="F193" s="48"/>
      <c r="G193" s="38"/>
      <c r="H193" s="48"/>
      <c r="I193" s="48"/>
      <c r="J193" s="40"/>
      <c r="K193" s="38"/>
      <c r="L193" s="33"/>
    </row>
    <row r="194" spans="1:12" ht="15" customHeight="1" x14ac:dyDescent="0.2">
      <c r="A194" s="16" t="s">
        <v>640</v>
      </c>
      <c r="B194" s="17"/>
      <c r="C194" s="17"/>
      <c r="D194" s="17"/>
      <c r="E194" s="17"/>
      <c r="F194" s="17"/>
      <c r="G194" s="17"/>
      <c r="H194" s="17"/>
      <c r="I194" s="17"/>
      <c r="J194" s="17"/>
      <c r="K194" s="17"/>
      <c r="L194" s="18"/>
    </row>
    <row r="195" spans="1:12" ht="171.75" customHeight="1" x14ac:dyDescent="0.2">
      <c r="A195" s="31">
        <v>157</v>
      </c>
      <c r="B195" s="32" t="s">
        <v>396</v>
      </c>
      <c r="C195" s="33" t="s">
        <v>84</v>
      </c>
      <c r="D195" s="34">
        <v>1336350</v>
      </c>
      <c r="E195" s="34">
        <f>D195/1.21</f>
        <v>1104421.4876033058</v>
      </c>
      <c r="F195" s="35" t="s">
        <v>813</v>
      </c>
      <c r="G195" s="36" t="s">
        <v>314</v>
      </c>
      <c r="H195" s="35" t="s">
        <v>52</v>
      </c>
      <c r="I195" s="47" t="s">
        <v>19</v>
      </c>
      <c r="J195" s="37" t="s">
        <v>520</v>
      </c>
      <c r="K195" s="35" t="s">
        <v>431</v>
      </c>
      <c r="L195" s="35" t="s">
        <v>433</v>
      </c>
    </row>
    <row r="196" spans="1:12" x14ac:dyDescent="0.2">
      <c r="A196" s="31"/>
      <c r="B196" s="31"/>
      <c r="C196" s="38"/>
      <c r="D196" s="25">
        <f>SUM(D195)</f>
        <v>1336350</v>
      </c>
      <c r="E196" s="25">
        <f>SUM(E195)</f>
        <v>1104421.4876033058</v>
      </c>
      <c r="F196" s="38"/>
      <c r="G196" s="39"/>
      <c r="H196" s="38"/>
      <c r="I196" s="38"/>
      <c r="J196" s="40"/>
      <c r="K196" s="38"/>
      <c r="L196" s="33"/>
    </row>
    <row r="197" spans="1:12" ht="15" customHeight="1" x14ac:dyDescent="0.2">
      <c r="A197" s="19" t="s">
        <v>641</v>
      </c>
      <c r="B197" s="20"/>
      <c r="C197" s="20"/>
      <c r="D197" s="20"/>
      <c r="E197" s="20"/>
      <c r="F197" s="20"/>
      <c r="G197" s="20"/>
      <c r="H197" s="20"/>
      <c r="I197" s="20"/>
      <c r="J197" s="20"/>
      <c r="K197" s="20"/>
      <c r="L197" s="21"/>
    </row>
    <row r="198" spans="1:12" ht="38.25" x14ac:dyDescent="0.2">
      <c r="A198" s="31">
        <v>158</v>
      </c>
      <c r="B198" s="32" t="s">
        <v>396</v>
      </c>
      <c r="C198" s="44" t="s">
        <v>88</v>
      </c>
      <c r="D198" s="45">
        <v>5000</v>
      </c>
      <c r="E198" s="45">
        <f>D198/1.21</f>
        <v>4132.2314049586776</v>
      </c>
      <c r="F198" s="35" t="s">
        <v>642</v>
      </c>
      <c r="G198" s="36" t="s">
        <v>315</v>
      </c>
      <c r="H198" s="46" t="s">
        <v>645</v>
      </c>
      <c r="I198" s="58" t="s">
        <v>13</v>
      </c>
      <c r="J198" s="37" t="s">
        <v>520</v>
      </c>
      <c r="K198" s="35" t="s">
        <v>432</v>
      </c>
      <c r="L198" s="35" t="s">
        <v>440</v>
      </c>
    </row>
    <row r="199" spans="1:12" ht="38.25" x14ac:dyDescent="0.2">
      <c r="A199" s="31">
        <v>159</v>
      </c>
      <c r="B199" s="32" t="s">
        <v>396</v>
      </c>
      <c r="C199" s="44" t="s">
        <v>89</v>
      </c>
      <c r="D199" s="45">
        <v>18000</v>
      </c>
      <c r="E199" s="45">
        <f t="shared" ref="E199:E214" si="13">D199/1.21</f>
        <v>14876.03305785124</v>
      </c>
      <c r="F199" s="35" t="s">
        <v>642</v>
      </c>
      <c r="G199" s="36" t="s">
        <v>315</v>
      </c>
      <c r="H199" s="46" t="s">
        <v>644</v>
      </c>
      <c r="I199" s="58" t="s">
        <v>13</v>
      </c>
      <c r="J199" s="37" t="s">
        <v>520</v>
      </c>
      <c r="K199" s="35" t="s">
        <v>432</v>
      </c>
      <c r="L199" s="35" t="s">
        <v>440</v>
      </c>
    </row>
    <row r="200" spans="1:12" ht="103.5" customHeight="1" x14ac:dyDescent="0.2">
      <c r="A200" s="31">
        <v>160</v>
      </c>
      <c r="B200" s="32" t="s">
        <v>396</v>
      </c>
      <c r="C200" s="44" t="s">
        <v>291</v>
      </c>
      <c r="D200" s="45">
        <v>5000000</v>
      </c>
      <c r="E200" s="45">
        <f t="shared" si="13"/>
        <v>4132231.4049586779</v>
      </c>
      <c r="F200" s="35" t="s">
        <v>821</v>
      </c>
      <c r="G200" s="36" t="s">
        <v>315</v>
      </c>
      <c r="H200" s="46" t="s">
        <v>643</v>
      </c>
      <c r="I200" s="58" t="s">
        <v>496</v>
      </c>
      <c r="J200" s="37" t="s">
        <v>520</v>
      </c>
      <c r="K200" s="35" t="s">
        <v>431</v>
      </c>
      <c r="L200" s="35" t="s">
        <v>433</v>
      </c>
    </row>
    <row r="201" spans="1:12" ht="87" customHeight="1" x14ac:dyDescent="0.2">
      <c r="A201" s="31">
        <v>161</v>
      </c>
      <c r="B201" s="32" t="s">
        <v>396</v>
      </c>
      <c r="C201" s="44" t="s">
        <v>90</v>
      </c>
      <c r="D201" s="45">
        <v>800000</v>
      </c>
      <c r="E201" s="45">
        <f t="shared" si="13"/>
        <v>661157.02479338844</v>
      </c>
      <c r="F201" s="35" t="s">
        <v>824</v>
      </c>
      <c r="G201" s="36" t="s">
        <v>315</v>
      </c>
      <c r="H201" s="46" t="s">
        <v>486</v>
      </c>
      <c r="I201" s="58" t="s">
        <v>496</v>
      </c>
      <c r="J201" s="37" t="s">
        <v>520</v>
      </c>
      <c r="K201" s="35" t="s">
        <v>431</v>
      </c>
      <c r="L201" s="35" t="s">
        <v>433</v>
      </c>
    </row>
    <row r="202" spans="1:12" ht="92.25" customHeight="1" x14ac:dyDescent="0.2">
      <c r="A202" s="31">
        <v>162</v>
      </c>
      <c r="B202" s="32" t="s">
        <v>396</v>
      </c>
      <c r="C202" s="44" t="s">
        <v>91</v>
      </c>
      <c r="D202" s="45">
        <v>2000000</v>
      </c>
      <c r="E202" s="45">
        <f t="shared" si="13"/>
        <v>1652892.561983471</v>
      </c>
      <c r="F202" s="35" t="s">
        <v>822</v>
      </c>
      <c r="G202" s="36" t="s">
        <v>315</v>
      </c>
      <c r="H202" s="46" t="s">
        <v>486</v>
      </c>
      <c r="I202" s="58" t="s">
        <v>526</v>
      </c>
      <c r="J202" s="37" t="s">
        <v>520</v>
      </c>
      <c r="K202" s="35" t="s">
        <v>431</v>
      </c>
      <c r="L202" s="35" t="s">
        <v>433</v>
      </c>
    </row>
    <row r="203" spans="1:12" ht="88.5" customHeight="1" x14ac:dyDescent="0.2">
      <c r="A203" s="31">
        <v>163</v>
      </c>
      <c r="B203" s="32" t="s">
        <v>396</v>
      </c>
      <c r="C203" s="44" t="s">
        <v>92</v>
      </c>
      <c r="D203" s="45">
        <v>800000</v>
      </c>
      <c r="E203" s="45">
        <f t="shared" si="13"/>
        <v>661157.02479338844</v>
      </c>
      <c r="F203" s="35" t="s">
        <v>822</v>
      </c>
      <c r="G203" s="36" t="s">
        <v>315</v>
      </c>
      <c r="H203" s="46" t="s">
        <v>486</v>
      </c>
      <c r="I203" s="58" t="s">
        <v>526</v>
      </c>
      <c r="J203" s="37" t="s">
        <v>520</v>
      </c>
      <c r="K203" s="35" t="s">
        <v>431</v>
      </c>
      <c r="L203" s="35" t="s">
        <v>433</v>
      </c>
    </row>
    <row r="204" spans="1:12" ht="80.25" customHeight="1" x14ac:dyDescent="0.2">
      <c r="A204" s="31">
        <v>164</v>
      </c>
      <c r="B204" s="32" t="s">
        <v>392</v>
      </c>
      <c r="C204" s="44" t="s">
        <v>93</v>
      </c>
      <c r="D204" s="45">
        <v>800000</v>
      </c>
      <c r="E204" s="45">
        <f t="shared" si="13"/>
        <v>661157.02479338844</v>
      </c>
      <c r="F204" s="35" t="s">
        <v>822</v>
      </c>
      <c r="G204" s="36" t="s">
        <v>315</v>
      </c>
      <c r="H204" s="46" t="s">
        <v>486</v>
      </c>
      <c r="I204" s="61" t="s">
        <v>494</v>
      </c>
      <c r="J204" s="37" t="s">
        <v>520</v>
      </c>
      <c r="K204" s="35" t="s">
        <v>431</v>
      </c>
      <c r="L204" s="35" t="s">
        <v>433</v>
      </c>
    </row>
    <row r="205" spans="1:12" ht="75.75" customHeight="1" x14ac:dyDescent="0.2">
      <c r="A205" s="31">
        <v>165</v>
      </c>
      <c r="B205" s="32" t="s">
        <v>396</v>
      </c>
      <c r="C205" s="44" t="s">
        <v>94</v>
      </c>
      <c r="D205" s="45">
        <v>1500000</v>
      </c>
      <c r="E205" s="45">
        <f t="shared" si="13"/>
        <v>1239669.4214876033</v>
      </c>
      <c r="F205" s="35" t="s">
        <v>642</v>
      </c>
      <c r="G205" s="36" t="s">
        <v>315</v>
      </c>
      <c r="H205" s="46" t="s">
        <v>486</v>
      </c>
      <c r="I205" s="58" t="s">
        <v>349</v>
      </c>
      <c r="J205" s="37" t="s">
        <v>520</v>
      </c>
      <c r="K205" s="35" t="s">
        <v>431</v>
      </c>
      <c r="L205" s="35" t="s">
        <v>433</v>
      </c>
    </row>
    <row r="206" spans="1:12" ht="80.25" customHeight="1" x14ac:dyDescent="0.2">
      <c r="A206" s="31">
        <v>166</v>
      </c>
      <c r="B206" s="32" t="s">
        <v>396</v>
      </c>
      <c r="C206" s="44" t="s">
        <v>95</v>
      </c>
      <c r="D206" s="45">
        <v>700000</v>
      </c>
      <c r="E206" s="45">
        <f t="shared" si="13"/>
        <v>578512.3966942149</v>
      </c>
      <c r="F206" s="35" t="s">
        <v>646</v>
      </c>
      <c r="G206" s="36" t="s">
        <v>315</v>
      </c>
      <c r="H206" s="46" t="s">
        <v>486</v>
      </c>
      <c r="I206" s="58" t="s">
        <v>495</v>
      </c>
      <c r="J206" s="37" t="s">
        <v>520</v>
      </c>
      <c r="K206" s="35" t="s">
        <v>431</v>
      </c>
      <c r="L206" s="35" t="s">
        <v>433</v>
      </c>
    </row>
    <row r="207" spans="1:12" ht="66" customHeight="1" x14ac:dyDescent="0.2">
      <c r="A207" s="31">
        <v>167</v>
      </c>
      <c r="B207" s="32" t="s">
        <v>396</v>
      </c>
      <c r="C207" s="44" t="s">
        <v>332</v>
      </c>
      <c r="D207" s="45">
        <v>20000</v>
      </c>
      <c r="E207" s="45">
        <f t="shared" si="13"/>
        <v>16528.92561983471</v>
      </c>
      <c r="F207" s="35" t="s">
        <v>647</v>
      </c>
      <c r="G207" s="36" t="s">
        <v>315</v>
      </c>
      <c r="H207" s="46" t="s">
        <v>486</v>
      </c>
      <c r="I207" s="58" t="s">
        <v>21</v>
      </c>
      <c r="J207" s="37" t="s">
        <v>520</v>
      </c>
      <c r="K207" s="35" t="s">
        <v>436</v>
      </c>
      <c r="L207" s="35" t="s">
        <v>433</v>
      </c>
    </row>
    <row r="208" spans="1:12" ht="63.75" x14ac:dyDescent="0.2">
      <c r="A208" s="31">
        <v>168</v>
      </c>
      <c r="B208" s="44" t="s">
        <v>387</v>
      </c>
      <c r="C208" s="44" t="s">
        <v>825</v>
      </c>
      <c r="D208" s="45">
        <v>35000</v>
      </c>
      <c r="E208" s="45">
        <f t="shared" si="13"/>
        <v>28925.619834710746</v>
      </c>
      <c r="F208" s="46" t="s">
        <v>648</v>
      </c>
      <c r="G208" s="36" t="s">
        <v>315</v>
      </c>
      <c r="H208" s="46" t="s">
        <v>525</v>
      </c>
      <c r="I208" s="58" t="s">
        <v>98</v>
      </c>
      <c r="J208" s="37" t="s">
        <v>520</v>
      </c>
      <c r="K208" s="35" t="s">
        <v>436</v>
      </c>
      <c r="L208" s="35" t="s">
        <v>433</v>
      </c>
    </row>
    <row r="209" spans="1:12" ht="38.25" x14ac:dyDescent="0.2">
      <c r="A209" s="31">
        <v>169</v>
      </c>
      <c r="B209" s="44" t="s">
        <v>387</v>
      </c>
      <c r="C209" s="44" t="s">
        <v>96</v>
      </c>
      <c r="D209" s="45">
        <v>3000</v>
      </c>
      <c r="E209" s="45">
        <f t="shared" si="13"/>
        <v>2479.3388429752067</v>
      </c>
      <c r="F209" s="46" t="s">
        <v>649</v>
      </c>
      <c r="G209" s="36" t="s">
        <v>315</v>
      </c>
      <c r="H209" s="46" t="s">
        <v>486</v>
      </c>
      <c r="I209" s="58" t="s">
        <v>98</v>
      </c>
      <c r="J209" s="37" t="s">
        <v>520</v>
      </c>
      <c r="K209" s="35" t="s">
        <v>432</v>
      </c>
      <c r="L209" s="35" t="s">
        <v>440</v>
      </c>
    </row>
    <row r="210" spans="1:12" ht="56.25" customHeight="1" x14ac:dyDescent="0.2">
      <c r="A210" s="31">
        <v>170</v>
      </c>
      <c r="B210" s="44" t="s">
        <v>396</v>
      </c>
      <c r="C210" s="44" t="s">
        <v>292</v>
      </c>
      <c r="D210" s="45">
        <v>10000</v>
      </c>
      <c r="E210" s="45">
        <f t="shared" si="13"/>
        <v>8264.4628099173551</v>
      </c>
      <c r="F210" s="46" t="s">
        <v>650</v>
      </c>
      <c r="G210" s="36" t="s">
        <v>315</v>
      </c>
      <c r="H210" s="46" t="s">
        <v>486</v>
      </c>
      <c r="I210" s="58" t="s">
        <v>98</v>
      </c>
      <c r="J210" s="37" t="s">
        <v>520</v>
      </c>
      <c r="K210" s="35" t="s">
        <v>432</v>
      </c>
      <c r="L210" s="35" t="s">
        <v>440</v>
      </c>
    </row>
    <row r="211" spans="1:12" ht="91.5" customHeight="1" x14ac:dyDescent="0.2">
      <c r="A211" s="31">
        <v>171</v>
      </c>
      <c r="B211" s="44" t="s">
        <v>388</v>
      </c>
      <c r="C211" s="44" t="s">
        <v>826</v>
      </c>
      <c r="D211" s="45">
        <v>13000</v>
      </c>
      <c r="E211" s="45">
        <f t="shared" si="13"/>
        <v>10743.801652892562</v>
      </c>
      <c r="F211" s="46" t="s">
        <v>561</v>
      </c>
      <c r="G211" s="36" t="s">
        <v>315</v>
      </c>
      <c r="H211" s="46" t="s">
        <v>486</v>
      </c>
      <c r="I211" s="58" t="s">
        <v>98</v>
      </c>
      <c r="J211" s="37" t="s">
        <v>520</v>
      </c>
      <c r="K211" s="35" t="s">
        <v>432</v>
      </c>
      <c r="L211" s="35" t="s">
        <v>440</v>
      </c>
    </row>
    <row r="212" spans="1:12" ht="38.25" x14ac:dyDescent="0.2">
      <c r="A212" s="31">
        <v>172</v>
      </c>
      <c r="B212" s="44" t="s">
        <v>387</v>
      </c>
      <c r="C212" s="44" t="s">
        <v>97</v>
      </c>
      <c r="D212" s="45">
        <v>15700</v>
      </c>
      <c r="E212" s="45">
        <f t="shared" si="13"/>
        <v>12975.206611570249</v>
      </c>
      <c r="F212" s="46" t="s">
        <v>651</v>
      </c>
      <c r="G212" s="36" t="s">
        <v>315</v>
      </c>
      <c r="H212" s="46" t="s">
        <v>486</v>
      </c>
      <c r="I212" s="58" t="s">
        <v>98</v>
      </c>
      <c r="J212" s="37" t="s">
        <v>520</v>
      </c>
      <c r="K212" s="35" t="s">
        <v>432</v>
      </c>
      <c r="L212" s="35" t="s">
        <v>440</v>
      </c>
    </row>
    <row r="213" spans="1:12" ht="36.75" customHeight="1" x14ac:dyDescent="0.2">
      <c r="A213" s="31">
        <v>173</v>
      </c>
      <c r="B213" s="44" t="s">
        <v>387</v>
      </c>
      <c r="C213" s="44" t="s">
        <v>827</v>
      </c>
      <c r="D213" s="45">
        <v>4000</v>
      </c>
      <c r="E213" s="45">
        <f t="shared" si="13"/>
        <v>3305.7851239669421</v>
      </c>
      <c r="F213" s="46" t="s">
        <v>652</v>
      </c>
      <c r="G213" s="36" t="s">
        <v>315</v>
      </c>
      <c r="H213" s="46" t="s">
        <v>486</v>
      </c>
      <c r="I213" s="58" t="s">
        <v>98</v>
      </c>
      <c r="J213" s="37" t="s">
        <v>520</v>
      </c>
      <c r="K213" s="35" t="s">
        <v>432</v>
      </c>
      <c r="L213" s="35" t="s">
        <v>440</v>
      </c>
    </row>
    <row r="214" spans="1:12" ht="43.5" customHeight="1" x14ac:dyDescent="0.2">
      <c r="A214" s="31">
        <v>174</v>
      </c>
      <c r="B214" s="44" t="s">
        <v>394</v>
      </c>
      <c r="C214" s="44" t="s">
        <v>415</v>
      </c>
      <c r="D214" s="45">
        <v>20000</v>
      </c>
      <c r="E214" s="45">
        <f t="shared" si="13"/>
        <v>16528.92561983471</v>
      </c>
      <c r="F214" s="46" t="s">
        <v>547</v>
      </c>
      <c r="G214" s="36" t="s">
        <v>315</v>
      </c>
      <c r="H214" s="46" t="s">
        <v>486</v>
      </c>
      <c r="I214" s="58" t="s">
        <v>98</v>
      </c>
      <c r="J214" s="37" t="s">
        <v>520</v>
      </c>
      <c r="K214" s="35" t="s">
        <v>436</v>
      </c>
      <c r="L214" s="35" t="s">
        <v>433</v>
      </c>
    </row>
    <row r="215" spans="1:12" x14ac:dyDescent="0.2">
      <c r="A215" s="31"/>
      <c r="B215" s="31"/>
      <c r="C215" s="48"/>
      <c r="D215" s="49">
        <f>SUM(D198:D214)</f>
        <v>11743700</v>
      </c>
      <c r="E215" s="49">
        <f>SUM(E198:E214)</f>
        <v>9705537.1900826432</v>
      </c>
      <c r="F215" s="48"/>
      <c r="G215" s="39"/>
      <c r="H215" s="48"/>
      <c r="I215" s="48"/>
      <c r="J215" s="40"/>
      <c r="K215" s="38"/>
      <c r="L215" s="33"/>
    </row>
    <row r="216" spans="1:12" ht="15" customHeight="1" x14ac:dyDescent="0.2">
      <c r="A216" s="19" t="s">
        <v>653</v>
      </c>
      <c r="B216" s="20"/>
      <c r="C216" s="20"/>
      <c r="D216" s="20"/>
      <c r="E216" s="20"/>
      <c r="F216" s="20"/>
      <c r="G216" s="20"/>
      <c r="H216" s="20"/>
      <c r="I216" s="20"/>
      <c r="J216" s="20"/>
      <c r="K216" s="20"/>
      <c r="L216" s="21"/>
    </row>
    <row r="217" spans="1:12" ht="102.75" customHeight="1" x14ac:dyDescent="0.2">
      <c r="A217" s="31">
        <v>175</v>
      </c>
      <c r="B217" s="44" t="s">
        <v>396</v>
      </c>
      <c r="C217" s="44" t="s">
        <v>118</v>
      </c>
      <c r="D217" s="45">
        <v>1200</v>
      </c>
      <c r="E217" s="45">
        <f>D217/1.21</f>
        <v>991.73553719008271</v>
      </c>
      <c r="F217" s="35" t="s">
        <v>654</v>
      </c>
      <c r="G217" s="46" t="s">
        <v>316</v>
      </c>
      <c r="H217" s="35" t="s">
        <v>493</v>
      </c>
      <c r="I217" s="47" t="s">
        <v>31</v>
      </c>
      <c r="J217" s="37" t="s">
        <v>520</v>
      </c>
      <c r="K217" s="35" t="s">
        <v>432</v>
      </c>
      <c r="L217" s="35" t="s">
        <v>440</v>
      </c>
    </row>
    <row r="218" spans="1:12" ht="31.5" customHeight="1" x14ac:dyDescent="0.2">
      <c r="A218" s="31">
        <v>176</v>
      </c>
      <c r="B218" s="44" t="s">
        <v>387</v>
      </c>
      <c r="C218" s="44" t="s">
        <v>119</v>
      </c>
      <c r="D218" s="45">
        <v>650</v>
      </c>
      <c r="E218" s="45">
        <f t="shared" ref="E218:E229" si="14">D218/1.21</f>
        <v>537.19008264462809</v>
      </c>
      <c r="F218" s="35" t="s">
        <v>655</v>
      </c>
      <c r="G218" s="46" t="s">
        <v>316</v>
      </c>
      <c r="H218" s="35" t="s">
        <v>41</v>
      </c>
      <c r="I218" s="47" t="s">
        <v>31</v>
      </c>
      <c r="J218" s="37" t="s">
        <v>520</v>
      </c>
      <c r="K218" s="35" t="s">
        <v>432</v>
      </c>
      <c r="L218" s="35" t="s">
        <v>440</v>
      </c>
    </row>
    <row r="219" spans="1:12" ht="33.75" customHeight="1" x14ac:dyDescent="0.2">
      <c r="A219" s="31">
        <v>177</v>
      </c>
      <c r="B219" s="44" t="s">
        <v>387</v>
      </c>
      <c r="C219" s="44" t="s">
        <v>120</v>
      </c>
      <c r="D219" s="45">
        <v>120</v>
      </c>
      <c r="E219" s="45">
        <f t="shared" si="14"/>
        <v>99.173553719008268</v>
      </c>
      <c r="F219" s="35" t="s">
        <v>656</v>
      </c>
      <c r="G219" s="46" t="s">
        <v>316</v>
      </c>
      <c r="H219" s="35" t="s">
        <v>49</v>
      </c>
      <c r="I219" s="47" t="s">
        <v>31</v>
      </c>
      <c r="J219" s="37" t="s">
        <v>520</v>
      </c>
      <c r="K219" s="35" t="s">
        <v>432</v>
      </c>
      <c r="L219" s="35" t="s">
        <v>440</v>
      </c>
    </row>
    <row r="220" spans="1:12" ht="27" customHeight="1" x14ac:dyDescent="0.2">
      <c r="A220" s="31">
        <v>178</v>
      </c>
      <c r="B220" s="44" t="s">
        <v>387</v>
      </c>
      <c r="C220" s="44" t="s">
        <v>121</v>
      </c>
      <c r="D220" s="45">
        <v>80</v>
      </c>
      <c r="E220" s="45">
        <f t="shared" si="14"/>
        <v>66.11570247933885</v>
      </c>
      <c r="F220" s="35" t="s">
        <v>657</v>
      </c>
      <c r="G220" s="46" t="s">
        <v>316</v>
      </c>
      <c r="H220" s="35" t="s">
        <v>49</v>
      </c>
      <c r="I220" s="47" t="s">
        <v>31</v>
      </c>
      <c r="J220" s="37" t="s">
        <v>520</v>
      </c>
      <c r="K220" s="35" t="s">
        <v>432</v>
      </c>
      <c r="L220" s="35" t="s">
        <v>440</v>
      </c>
    </row>
    <row r="221" spans="1:12" ht="126.75" customHeight="1" x14ac:dyDescent="0.2">
      <c r="A221" s="31">
        <v>179</v>
      </c>
      <c r="B221" s="44" t="s">
        <v>387</v>
      </c>
      <c r="C221" s="44" t="s">
        <v>658</v>
      </c>
      <c r="D221" s="45">
        <v>2400</v>
      </c>
      <c r="E221" s="45">
        <f t="shared" si="14"/>
        <v>1983.4710743801654</v>
      </c>
      <c r="F221" s="35" t="s">
        <v>547</v>
      </c>
      <c r="G221" s="46" t="s">
        <v>316</v>
      </c>
      <c r="H221" s="35" t="s">
        <v>43</v>
      </c>
      <c r="I221" s="47" t="s">
        <v>31</v>
      </c>
      <c r="J221" s="37" t="s">
        <v>520</v>
      </c>
      <c r="K221" s="35" t="s">
        <v>432</v>
      </c>
      <c r="L221" s="35" t="s">
        <v>440</v>
      </c>
    </row>
    <row r="222" spans="1:12" ht="38.25" x14ac:dyDescent="0.2">
      <c r="A222" s="31">
        <v>180</v>
      </c>
      <c r="B222" s="44" t="s">
        <v>387</v>
      </c>
      <c r="C222" s="44" t="s">
        <v>122</v>
      </c>
      <c r="D222" s="45">
        <v>20</v>
      </c>
      <c r="E222" s="45">
        <f t="shared" si="14"/>
        <v>16.528925619834713</v>
      </c>
      <c r="F222" s="35" t="s">
        <v>542</v>
      </c>
      <c r="G222" s="46" t="s">
        <v>316</v>
      </c>
      <c r="H222" s="35" t="s">
        <v>43</v>
      </c>
      <c r="I222" s="47" t="s">
        <v>31</v>
      </c>
      <c r="J222" s="37" t="s">
        <v>520</v>
      </c>
      <c r="K222" s="35" t="s">
        <v>432</v>
      </c>
      <c r="L222" s="35" t="s">
        <v>440</v>
      </c>
    </row>
    <row r="223" spans="1:12" ht="51" x14ac:dyDescent="0.2">
      <c r="A223" s="31">
        <v>181</v>
      </c>
      <c r="B223" s="44" t="s">
        <v>397</v>
      </c>
      <c r="C223" s="44" t="s">
        <v>524</v>
      </c>
      <c r="D223" s="45">
        <v>6000</v>
      </c>
      <c r="E223" s="45">
        <f t="shared" si="14"/>
        <v>4958.6776859504134</v>
      </c>
      <c r="F223" s="35" t="s">
        <v>659</v>
      </c>
      <c r="G223" s="46" t="s">
        <v>316</v>
      </c>
      <c r="H223" s="35" t="s">
        <v>45</v>
      </c>
      <c r="I223" s="47" t="s">
        <v>31</v>
      </c>
      <c r="J223" s="37" t="s">
        <v>520</v>
      </c>
      <c r="K223" s="35" t="s">
        <v>432</v>
      </c>
      <c r="L223" s="35" t="s">
        <v>440</v>
      </c>
    </row>
    <row r="224" spans="1:12" ht="30" customHeight="1" x14ac:dyDescent="0.2">
      <c r="A224" s="31">
        <v>182</v>
      </c>
      <c r="B224" s="44" t="s">
        <v>387</v>
      </c>
      <c r="C224" s="44" t="s">
        <v>123</v>
      </c>
      <c r="D224" s="45">
        <v>100</v>
      </c>
      <c r="E224" s="45">
        <f t="shared" si="14"/>
        <v>82.644628099173559</v>
      </c>
      <c r="F224" s="35" t="s">
        <v>560</v>
      </c>
      <c r="G224" s="46" t="s">
        <v>316</v>
      </c>
      <c r="H224" s="35" t="s">
        <v>59</v>
      </c>
      <c r="I224" s="47" t="s">
        <v>31</v>
      </c>
      <c r="J224" s="37" t="s">
        <v>520</v>
      </c>
      <c r="K224" s="35" t="s">
        <v>432</v>
      </c>
      <c r="L224" s="35" t="s">
        <v>440</v>
      </c>
    </row>
    <row r="225" spans="1:14" ht="28.5" customHeight="1" x14ac:dyDescent="0.2">
      <c r="A225" s="31">
        <v>183</v>
      </c>
      <c r="B225" s="44" t="s">
        <v>387</v>
      </c>
      <c r="C225" s="44" t="s">
        <v>124</v>
      </c>
      <c r="D225" s="45">
        <v>130</v>
      </c>
      <c r="E225" s="45">
        <f t="shared" si="14"/>
        <v>107.43801652892563</v>
      </c>
      <c r="F225" s="35" t="s">
        <v>660</v>
      </c>
      <c r="G225" s="46" t="s">
        <v>316</v>
      </c>
      <c r="H225" s="35" t="s">
        <v>59</v>
      </c>
      <c r="I225" s="47" t="s">
        <v>31</v>
      </c>
      <c r="J225" s="37" t="s">
        <v>520</v>
      </c>
      <c r="K225" s="35" t="s">
        <v>432</v>
      </c>
      <c r="L225" s="35" t="s">
        <v>440</v>
      </c>
    </row>
    <row r="226" spans="1:14" ht="63.75" x14ac:dyDescent="0.2">
      <c r="A226" s="31">
        <v>184</v>
      </c>
      <c r="B226" s="44" t="s">
        <v>387</v>
      </c>
      <c r="C226" s="44" t="s">
        <v>662</v>
      </c>
      <c r="D226" s="45">
        <v>5200</v>
      </c>
      <c r="E226" s="45">
        <f t="shared" si="14"/>
        <v>4297.5206611570247</v>
      </c>
      <c r="F226" s="35" t="s">
        <v>602</v>
      </c>
      <c r="G226" s="46" t="s">
        <v>316</v>
      </c>
      <c r="H226" s="35" t="s">
        <v>59</v>
      </c>
      <c r="I226" s="47" t="s">
        <v>31</v>
      </c>
      <c r="J226" s="37" t="s">
        <v>520</v>
      </c>
      <c r="K226" s="35" t="s">
        <v>432</v>
      </c>
      <c r="L226" s="35" t="s">
        <v>440</v>
      </c>
    </row>
    <row r="227" spans="1:14" ht="52.5" customHeight="1" x14ac:dyDescent="0.2">
      <c r="A227" s="31">
        <v>185</v>
      </c>
      <c r="B227" s="44" t="s">
        <v>387</v>
      </c>
      <c r="C227" s="44" t="s">
        <v>125</v>
      </c>
      <c r="D227" s="45">
        <v>160</v>
      </c>
      <c r="E227" s="45">
        <f t="shared" si="14"/>
        <v>132.2314049586777</v>
      </c>
      <c r="F227" s="35" t="s">
        <v>661</v>
      </c>
      <c r="G227" s="46" t="s">
        <v>316</v>
      </c>
      <c r="H227" s="35" t="s">
        <v>60</v>
      </c>
      <c r="I227" s="47" t="s">
        <v>31</v>
      </c>
      <c r="J227" s="37" t="s">
        <v>520</v>
      </c>
      <c r="K227" s="35" t="s">
        <v>432</v>
      </c>
      <c r="L227" s="35" t="s">
        <v>440</v>
      </c>
    </row>
    <row r="228" spans="1:14" ht="38.25" x14ac:dyDescent="0.2">
      <c r="A228" s="31">
        <v>186</v>
      </c>
      <c r="B228" s="44" t="s">
        <v>387</v>
      </c>
      <c r="C228" s="44" t="s">
        <v>126</v>
      </c>
      <c r="D228" s="45">
        <v>200</v>
      </c>
      <c r="E228" s="45">
        <f t="shared" si="14"/>
        <v>165.28925619834712</v>
      </c>
      <c r="F228" s="35" t="s">
        <v>544</v>
      </c>
      <c r="G228" s="46" t="s">
        <v>316</v>
      </c>
      <c r="H228" s="35" t="s">
        <v>114</v>
      </c>
      <c r="I228" s="47" t="s">
        <v>31</v>
      </c>
      <c r="J228" s="37" t="s">
        <v>520</v>
      </c>
      <c r="K228" s="35" t="s">
        <v>432</v>
      </c>
      <c r="L228" s="35" t="s">
        <v>440</v>
      </c>
    </row>
    <row r="229" spans="1:14" ht="30.75" customHeight="1" x14ac:dyDescent="0.2">
      <c r="A229" s="31">
        <v>187</v>
      </c>
      <c r="B229" s="44" t="s">
        <v>387</v>
      </c>
      <c r="C229" s="44" t="s">
        <v>127</v>
      </c>
      <c r="D229" s="45">
        <v>300</v>
      </c>
      <c r="E229" s="45">
        <f t="shared" si="14"/>
        <v>247.93388429752068</v>
      </c>
      <c r="F229" s="35" t="s">
        <v>549</v>
      </c>
      <c r="G229" s="46" t="s">
        <v>316</v>
      </c>
      <c r="H229" s="35" t="s">
        <v>114</v>
      </c>
      <c r="I229" s="47" t="s">
        <v>31</v>
      </c>
      <c r="J229" s="37" t="s">
        <v>520</v>
      </c>
      <c r="K229" s="35" t="s">
        <v>432</v>
      </c>
      <c r="L229" s="35" t="s">
        <v>440</v>
      </c>
    </row>
    <row r="230" spans="1:14" x14ac:dyDescent="0.2">
      <c r="A230" s="31"/>
      <c r="B230" s="31"/>
      <c r="C230" s="48"/>
      <c r="D230" s="49">
        <f>SUM(D217:D229)</f>
        <v>16560</v>
      </c>
      <c r="E230" s="49">
        <f>SUM(E217:E229)</f>
        <v>13685.950413223141</v>
      </c>
      <c r="F230" s="38"/>
      <c r="G230" s="48"/>
      <c r="H230" s="38"/>
      <c r="I230" s="38"/>
      <c r="J230" s="38"/>
      <c r="K230" s="38"/>
      <c r="L230" s="33"/>
    </row>
    <row r="231" spans="1:14" ht="15" customHeight="1" x14ac:dyDescent="0.2">
      <c r="A231" s="19" t="s">
        <v>663</v>
      </c>
      <c r="B231" s="20"/>
      <c r="C231" s="20"/>
      <c r="D231" s="20"/>
      <c r="E231" s="20"/>
      <c r="F231" s="20"/>
      <c r="G231" s="20"/>
      <c r="H231" s="20"/>
      <c r="I231" s="20"/>
      <c r="J231" s="20"/>
      <c r="K231" s="20"/>
      <c r="L231" s="21"/>
    </row>
    <row r="232" spans="1:14" ht="31.5" customHeight="1" x14ac:dyDescent="0.2">
      <c r="A232" s="31">
        <v>188</v>
      </c>
      <c r="B232" s="32" t="s">
        <v>398</v>
      </c>
      <c r="C232" s="44" t="s">
        <v>156</v>
      </c>
      <c r="D232" s="34">
        <v>4200</v>
      </c>
      <c r="E232" s="45">
        <f>D232/1.21</f>
        <v>3471.0743801652893</v>
      </c>
      <c r="F232" s="35" t="s">
        <v>664</v>
      </c>
      <c r="G232" s="35" t="s">
        <v>340</v>
      </c>
      <c r="H232" s="46" t="s">
        <v>486</v>
      </c>
      <c r="I232" s="47" t="s">
        <v>31</v>
      </c>
      <c r="J232" s="37" t="s">
        <v>520</v>
      </c>
      <c r="K232" s="35" t="s">
        <v>432</v>
      </c>
      <c r="L232" s="35" t="s">
        <v>440</v>
      </c>
      <c r="N232" s="77"/>
    </row>
    <row r="233" spans="1:14" ht="31.5" customHeight="1" x14ac:dyDescent="0.2">
      <c r="A233" s="31">
        <v>189</v>
      </c>
      <c r="B233" s="32" t="s">
        <v>388</v>
      </c>
      <c r="C233" s="44" t="s">
        <v>128</v>
      </c>
      <c r="D233" s="62">
        <v>3500</v>
      </c>
      <c r="E233" s="45">
        <f t="shared" ref="E233:E235" si="15">D233/1.21</f>
        <v>2892.5619834710747</v>
      </c>
      <c r="F233" s="35" t="s">
        <v>665</v>
      </c>
      <c r="G233" s="35" t="s">
        <v>340</v>
      </c>
      <c r="H233" s="46" t="s">
        <v>486</v>
      </c>
      <c r="I233" s="47" t="s">
        <v>31</v>
      </c>
      <c r="J233" s="37" t="s">
        <v>520</v>
      </c>
      <c r="K233" s="35" t="s">
        <v>432</v>
      </c>
      <c r="L233" s="35" t="s">
        <v>440</v>
      </c>
    </row>
    <row r="234" spans="1:14" ht="42" customHeight="1" x14ac:dyDescent="0.2">
      <c r="A234" s="31">
        <v>190</v>
      </c>
      <c r="B234" s="32" t="s">
        <v>396</v>
      </c>
      <c r="C234" s="44" t="s">
        <v>294</v>
      </c>
      <c r="D234" s="62">
        <v>230</v>
      </c>
      <c r="E234" s="45">
        <f t="shared" si="15"/>
        <v>190.08264462809919</v>
      </c>
      <c r="F234" s="35" t="s">
        <v>654</v>
      </c>
      <c r="G234" s="35" t="s">
        <v>340</v>
      </c>
      <c r="H234" s="46" t="s">
        <v>486</v>
      </c>
      <c r="I234" s="47" t="s">
        <v>31</v>
      </c>
      <c r="J234" s="37" t="s">
        <v>520</v>
      </c>
      <c r="K234" s="35" t="s">
        <v>432</v>
      </c>
      <c r="L234" s="35" t="s">
        <v>440</v>
      </c>
    </row>
    <row r="235" spans="1:14" ht="42" customHeight="1" x14ac:dyDescent="0.2">
      <c r="A235" s="31">
        <v>191</v>
      </c>
      <c r="B235" s="32" t="s">
        <v>396</v>
      </c>
      <c r="C235" s="44" t="s">
        <v>333</v>
      </c>
      <c r="D235" s="62">
        <v>6000</v>
      </c>
      <c r="E235" s="45">
        <f t="shared" si="15"/>
        <v>4958.6776859504134</v>
      </c>
      <c r="F235" s="46" t="s">
        <v>666</v>
      </c>
      <c r="G235" s="35" t="s">
        <v>340</v>
      </c>
      <c r="H235" s="46" t="s">
        <v>486</v>
      </c>
      <c r="I235" s="47" t="s">
        <v>31</v>
      </c>
      <c r="J235" s="37" t="s">
        <v>520</v>
      </c>
      <c r="K235" s="35" t="s">
        <v>432</v>
      </c>
      <c r="L235" s="35" t="s">
        <v>440</v>
      </c>
    </row>
    <row r="236" spans="1:14" x14ac:dyDescent="0.2">
      <c r="A236" s="31"/>
      <c r="B236" s="31"/>
      <c r="C236" s="48"/>
      <c r="D236" s="49">
        <f>SUM(D232:D235)</f>
        <v>13930</v>
      </c>
      <c r="E236" s="49">
        <f>SUM(E232:E235)</f>
        <v>11512.396694214876</v>
      </c>
      <c r="F236" s="48"/>
      <c r="G236" s="38"/>
      <c r="H236" s="38"/>
      <c r="I236" s="38"/>
      <c r="J236" s="63"/>
      <c r="K236" s="63"/>
      <c r="L236" s="64"/>
    </row>
    <row r="237" spans="1:14" ht="15" customHeight="1" x14ac:dyDescent="0.2">
      <c r="A237" s="19" t="s">
        <v>667</v>
      </c>
      <c r="B237" s="20"/>
      <c r="C237" s="20"/>
      <c r="D237" s="20"/>
      <c r="E237" s="20"/>
      <c r="F237" s="20"/>
      <c r="G237" s="20"/>
      <c r="H237" s="20"/>
      <c r="I237" s="20"/>
      <c r="J237" s="20"/>
      <c r="K237" s="20"/>
      <c r="L237" s="21"/>
    </row>
    <row r="238" spans="1:14" ht="102" x14ac:dyDescent="0.2">
      <c r="A238" s="31">
        <v>192</v>
      </c>
      <c r="B238" s="44" t="s">
        <v>387</v>
      </c>
      <c r="C238" s="56" t="s">
        <v>384</v>
      </c>
      <c r="D238" s="62">
        <v>1100</v>
      </c>
      <c r="E238" s="45">
        <f>D238/1.21</f>
        <v>909.09090909090912</v>
      </c>
      <c r="F238" s="35" t="s">
        <v>549</v>
      </c>
      <c r="G238" s="35" t="s">
        <v>317</v>
      </c>
      <c r="H238" s="46" t="s">
        <v>486</v>
      </c>
      <c r="I238" s="47" t="s">
        <v>31</v>
      </c>
      <c r="J238" s="37" t="s">
        <v>520</v>
      </c>
      <c r="K238" s="35" t="s">
        <v>432</v>
      </c>
      <c r="L238" s="35" t="s">
        <v>440</v>
      </c>
    </row>
    <row r="239" spans="1:14" ht="29.25" customHeight="1" x14ac:dyDescent="0.2">
      <c r="A239" s="31">
        <v>193</v>
      </c>
      <c r="B239" s="44" t="s">
        <v>387</v>
      </c>
      <c r="C239" s="56" t="s">
        <v>129</v>
      </c>
      <c r="D239" s="62">
        <v>50</v>
      </c>
      <c r="E239" s="45">
        <f t="shared" ref="E239:E242" si="16">D239/1.21</f>
        <v>41.32231404958678</v>
      </c>
      <c r="F239" s="35" t="s">
        <v>544</v>
      </c>
      <c r="G239" s="35" t="s">
        <v>317</v>
      </c>
      <c r="H239" s="46" t="s">
        <v>486</v>
      </c>
      <c r="I239" s="47" t="s">
        <v>31</v>
      </c>
      <c r="J239" s="37" t="s">
        <v>520</v>
      </c>
      <c r="K239" s="35" t="s">
        <v>432</v>
      </c>
      <c r="L239" s="35" t="s">
        <v>440</v>
      </c>
    </row>
    <row r="240" spans="1:14" ht="112.5" customHeight="1" x14ac:dyDescent="0.2">
      <c r="A240" s="31">
        <v>194</v>
      </c>
      <c r="B240" s="44" t="s">
        <v>387</v>
      </c>
      <c r="C240" s="56" t="s">
        <v>523</v>
      </c>
      <c r="D240" s="62">
        <v>150</v>
      </c>
      <c r="E240" s="45">
        <f t="shared" si="16"/>
        <v>123.96694214876034</v>
      </c>
      <c r="F240" s="35" t="s">
        <v>585</v>
      </c>
      <c r="G240" s="35" t="s">
        <v>317</v>
      </c>
      <c r="H240" s="46" t="s">
        <v>486</v>
      </c>
      <c r="I240" s="47" t="s">
        <v>31</v>
      </c>
      <c r="J240" s="37" t="s">
        <v>520</v>
      </c>
      <c r="K240" s="35" t="s">
        <v>432</v>
      </c>
      <c r="L240" s="35" t="s">
        <v>440</v>
      </c>
    </row>
    <row r="241" spans="1:12" ht="39.75" customHeight="1" x14ac:dyDescent="0.2">
      <c r="A241" s="31">
        <v>195</v>
      </c>
      <c r="B241" s="44" t="s">
        <v>387</v>
      </c>
      <c r="C241" s="44" t="s">
        <v>668</v>
      </c>
      <c r="D241" s="62">
        <v>550</v>
      </c>
      <c r="E241" s="45">
        <f t="shared" si="16"/>
        <v>454.54545454545456</v>
      </c>
      <c r="F241" s="35" t="s">
        <v>547</v>
      </c>
      <c r="G241" s="35" t="s">
        <v>317</v>
      </c>
      <c r="H241" s="46" t="s">
        <v>486</v>
      </c>
      <c r="I241" s="47" t="s">
        <v>31</v>
      </c>
      <c r="J241" s="37" t="s">
        <v>520</v>
      </c>
      <c r="K241" s="35" t="s">
        <v>432</v>
      </c>
      <c r="L241" s="35" t="s">
        <v>440</v>
      </c>
    </row>
    <row r="242" spans="1:12" ht="38.25" x14ac:dyDescent="0.2">
      <c r="A242" s="31">
        <v>196</v>
      </c>
      <c r="B242" s="44" t="s">
        <v>387</v>
      </c>
      <c r="C242" s="56" t="s">
        <v>318</v>
      </c>
      <c r="D242" s="62">
        <v>120</v>
      </c>
      <c r="E242" s="45">
        <f t="shared" si="16"/>
        <v>99.173553719008268</v>
      </c>
      <c r="F242" s="35" t="s">
        <v>669</v>
      </c>
      <c r="G242" s="35" t="s">
        <v>317</v>
      </c>
      <c r="H242" s="46" t="s">
        <v>486</v>
      </c>
      <c r="I242" s="47" t="s">
        <v>31</v>
      </c>
      <c r="J242" s="37" t="s">
        <v>520</v>
      </c>
      <c r="K242" s="35" t="s">
        <v>432</v>
      </c>
      <c r="L242" s="35" t="s">
        <v>440</v>
      </c>
    </row>
    <row r="243" spans="1:12" x14ac:dyDescent="0.2">
      <c r="A243" s="31"/>
      <c r="B243" s="31"/>
      <c r="C243" s="57"/>
      <c r="D243" s="49">
        <f>SUM(D238:D242)</f>
        <v>1970</v>
      </c>
      <c r="E243" s="49">
        <f>SUM(E238:E242)</f>
        <v>1628.0991735537189</v>
      </c>
      <c r="F243" s="38"/>
      <c r="G243" s="38"/>
      <c r="H243" s="38"/>
      <c r="I243" s="38"/>
      <c r="J243" s="63"/>
      <c r="K243" s="63"/>
      <c r="L243" s="64"/>
    </row>
    <row r="244" spans="1:12" ht="15" customHeight="1" x14ac:dyDescent="0.2">
      <c r="A244" s="19" t="s">
        <v>670</v>
      </c>
      <c r="B244" s="20"/>
      <c r="C244" s="20"/>
      <c r="D244" s="20"/>
      <c r="E244" s="20"/>
      <c r="F244" s="20"/>
      <c r="G244" s="20"/>
      <c r="H244" s="20"/>
      <c r="I244" s="20"/>
      <c r="J244" s="20"/>
      <c r="K244" s="20"/>
      <c r="L244" s="21"/>
    </row>
    <row r="245" spans="1:12" ht="42" customHeight="1" x14ac:dyDescent="0.2">
      <c r="A245" s="31">
        <v>197</v>
      </c>
      <c r="B245" s="32" t="s">
        <v>396</v>
      </c>
      <c r="C245" s="44" t="s">
        <v>102</v>
      </c>
      <c r="D245" s="45">
        <v>1600</v>
      </c>
      <c r="E245" s="34">
        <f>D245/1.21</f>
        <v>1322.3140495867769</v>
      </c>
      <c r="F245" s="46" t="s">
        <v>671</v>
      </c>
      <c r="G245" s="46" t="s">
        <v>307</v>
      </c>
      <c r="H245" s="46" t="s">
        <v>674</v>
      </c>
      <c r="I245" s="58" t="s">
        <v>13</v>
      </c>
      <c r="J245" s="37" t="s">
        <v>520</v>
      </c>
      <c r="K245" s="35" t="s">
        <v>432</v>
      </c>
      <c r="L245" s="35" t="s">
        <v>440</v>
      </c>
    </row>
    <row r="246" spans="1:12" ht="51" x14ac:dyDescent="0.2">
      <c r="A246" s="31">
        <v>198</v>
      </c>
      <c r="B246" s="32" t="s">
        <v>396</v>
      </c>
      <c r="C246" s="44" t="s">
        <v>101</v>
      </c>
      <c r="D246" s="45">
        <v>250000</v>
      </c>
      <c r="E246" s="34">
        <f t="shared" ref="E246" si="17">D246/1.21</f>
        <v>206611.57024793388</v>
      </c>
      <c r="F246" s="46" t="s">
        <v>672</v>
      </c>
      <c r="G246" s="46" t="s">
        <v>307</v>
      </c>
      <c r="H246" s="46" t="s">
        <v>675</v>
      </c>
      <c r="I246" s="58" t="s">
        <v>13</v>
      </c>
      <c r="J246" s="37" t="s">
        <v>520</v>
      </c>
      <c r="K246" s="35" t="s">
        <v>431</v>
      </c>
      <c r="L246" s="35" t="s">
        <v>433</v>
      </c>
    </row>
    <row r="247" spans="1:12" x14ac:dyDescent="0.2">
      <c r="A247" s="31"/>
      <c r="B247" s="31"/>
      <c r="C247" s="48"/>
      <c r="D247" s="25">
        <f>SUM(D245:D246)</f>
        <v>251600</v>
      </c>
      <c r="E247" s="25">
        <f>SUM(E245:E246)</f>
        <v>207933.88429752065</v>
      </c>
      <c r="F247" s="48"/>
      <c r="G247" s="48"/>
      <c r="H247" s="48"/>
      <c r="I247" s="48"/>
      <c r="J247" s="38"/>
      <c r="K247" s="38"/>
      <c r="L247" s="33"/>
    </row>
    <row r="248" spans="1:12" ht="15" customHeight="1" x14ac:dyDescent="0.2">
      <c r="A248" s="19" t="s">
        <v>673</v>
      </c>
      <c r="B248" s="20"/>
      <c r="C248" s="20"/>
      <c r="D248" s="20"/>
      <c r="E248" s="20"/>
      <c r="F248" s="20"/>
      <c r="G248" s="20"/>
      <c r="H248" s="20"/>
      <c r="I248" s="20"/>
      <c r="J248" s="20"/>
      <c r="K248" s="20"/>
      <c r="L248" s="21"/>
    </row>
    <row r="249" spans="1:12" ht="104.25" customHeight="1" x14ac:dyDescent="0.2">
      <c r="A249" s="31">
        <v>199</v>
      </c>
      <c r="B249" s="32" t="s">
        <v>396</v>
      </c>
      <c r="C249" s="44" t="s">
        <v>103</v>
      </c>
      <c r="D249" s="45">
        <v>5000</v>
      </c>
      <c r="E249" s="45">
        <f>D249/1.21</f>
        <v>4132.2314049586776</v>
      </c>
      <c r="F249" s="46" t="s">
        <v>676</v>
      </c>
      <c r="G249" s="46" t="s">
        <v>312</v>
      </c>
      <c r="H249" s="46" t="s">
        <v>43</v>
      </c>
      <c r="I249" s="47" t="s">
        <v>214</v>
      </c>
      <c r="J249" s="37" t="s">
        <v>520</v>
      </c>
      <c r="K249" s="35" t="s">
        <v>432</v>
      </c>
      <c r="L249" s="35" t="s">
        <v>440</v>
      </c>
    </row>
    <row r="250" spans="1:12" ht="104.25" customHeight="1" x14ac:dyDescent="0.2">
      <c r="A250" s="31">
        <v>200</v>
      </c>
      <c r="B250" s="32" t="s">
        <v>396</v>
      </c>
      <c r="C250" s="44" t="s">
        <v>293</v>
      </c>
      <c r="D250" s="45">
        <v>40000</v>
      </c>
      <c r="E250" s="45">
        <f t="shared" ref="E250:E263" si="18">D250/1.21</f>
        <v>33057.85123966942</v>
      </c>
      <c r="F250" s="46" t="s">
        <v>676</v>
      </c>
      <c r="G250" s="46" t="s">
        <v>312</v>
      </c>
      <c r="H250" s="46" t="s">
        <v>26</v>
      </c>
      <c r="I250" s="58" t="s">
        <v>106</v>
      </c>
      <c r="J250" s="37" t="s">
        <v>520</v>
      </c>
      <c r="K250" s="35" t="s">
        <v>522</v>
      </c>
      <c r="L250" s="35" t="s">
        <v>469</v>
      </c>
    </row>
    <row r="251" spans="1:12" ht="31.5" customHeight="1" x14ac:dyDescent="0.2">
      <c r="A251" s="31">
        <v>201</v>
      </c>
      <c r="B251" s="32" t="s">
        <v>396</v>
      </c>
      <c r="C251" s="44" t="s">
        <v>104</v>
      </c>
      <c r="D251" s="45">
        <v>15000</v>
      </c>
      <c r="E251" s="45">
        <f t="shared" si="18"/>
        <v>12396.694214876034</v>
      </c>
      <c r="F251" s="35" t="s">
        <v>678</v>
      </c>
      <c r="G251" s="46" t="s">
        <v>312</v>
      </c>
      <c r="H251" s="46" t="s">
        <v>105</v>
      </c>
      <c r="I251" s="47" t="s">
        <v>214</v>
      </c>
      <c r="J251" s="37" t="s">
        <v>520</v>
      </c>
      <c r="K251" s="35" t="s">
        <v>432</v>
      </c>
      <c r="L251" s="35" t="s">
        <v>440</v>
      </c>
    </row>
    <row r="252" spans="1:12" ht="49.5" customHeight="1" x14ac:dyDescent="0.2">
      <c r="A252" s="31">
        <v>202</v>
      </c>
      <c r="B252" s="32" t="s">
        <v>396</v>
      </c>
      <c r="C252" s="44" t="s">
        <v>109</v>
      </c>
      <c r="D252" s="45">
        <v>3000</v>
      </c>
      <c r="E252" s="45">
        <f t="shared" si="18"/>
        <v>2479.3388429752067</v>
      </c>
      <c r="F252" s="35" t="s">
        <v>677</v>
      </c>
      <c r="G252" s="46" t="s">
        <v>312</v>
      </c>
      <c r="H252" s="46" t="s">
        <v>486</v>
      </c>
      <c r="I252" s="47" t="s">
        <v>31</v>
      </c>
      <c r="J252" s="37" t="s">
        <v>520</v>
      </c>
      <c r="K252" s="35" t="s">
        <v>432</v>
      </c>
      <c r="L252" s="35" t="s">
        <v>440</v>
      </c>
    </row>
    <row r="253" spans="1:12" ht="79.5" customHeight="1" x14ac:dyDescent="0.2">
      <c r="A253" s="31">
        <v>203</v>
      </c>
      <c r="B253" s="32" t="s">
        <v>396</v>
      </c>
      <c r="C253" s="44" t="s">
        <v>107</v>
      </c>
      <c r="D253" s="45">
        <v>3000</v>
      </c>
      <c r="E253" s="45">
        <f t="shared" si="18"/>
        <v>2479.3388429752067</v>
      </c>
      <c r="F253" s="35" t="s">
        <v>679</v>
      </c>
      <c r="G253" s="46" t="s">
        <v>312</v>
      </c>
      <c r="H253" s="46" t="s">
        <v>41</v>
      </c>
      <c r="I253" s="47" t="s">
        <v>31</v>
      </c>
      <c r="J253" s="37" t="s">
        <v>520</v>
      </c>
      <c r="K253" s="35" t="s">
        <v>432</v>
      </c>
      <c r="L253" s="35" t="s">
        <v>440</v>
      </c>
    </row>
    <row r="254" spans="1:12" ht="57" customHeight="1" x14ac:dyDescent="0.2">
      <c r="A254" s="31">
        <v>204</v>
      </c>
      <c r="B254" s="32" t="s">
        <v>396</v>
      </c>
      <c r="C254" s="44" t="s">
        <v>108</v>
      </c>
      <c r="D254" s="45">
        <v>6000</v>
      </c>
      <c r="E254" s="45">
        <f t="shared" si="18"/>
        <v>4958.6776859504134</v>
      </c>
      <c r="F254" s="35" t="s">
        <v>680</v>
      </c>
      <c r="G254" s="46" t="s">
        <v>312</v>
      </c>
      <c r="H254" s="46" t="s">
        <v>24</v>
      </c>
      <c r="I254" s="47" t="s">
        <v>31</v>
      </c>
      <c r="J254" s="37" t="s">
        <v>520</v>
      </c>
      <c r="K254" s="35" t="s">
        <v>432</v>
      </c>
      <c r="L254" s="35" t="s">
        <v>440</v>
      </c>
    </row>
    <row r="255" spans="1:12" ht="48" customHeight="1" x14ac:dyDescent="0.2">
      <c r="A255" s="31">
        <v>205</v>
      </c>
      <c r="B255" s="32" t="s">
        <v>396</v>
      </c>
      <c r="C255" s="44" t="s">
        <v>110</v>
      </c>
      <c r="D255" s="45">
        <v>3000</v>
      </c>
      <c r="E255" s="45">
        <f t="shared" si="18"/>
        <v>2479.3388429752067</v>
      </c>
      <c r="F255" s="35" t="s">
        <v>681</v>
      </c>
      <c r="G255" s="46" t="s">
        <v>312</v>
      </c>
      <c r="H255" s="46" t="s">
        <v>486</v>
      </c>
      <c r="I255" s="47" t="s">
        <v>31</v>
      </c>
      <c r="J255" s="37" t="s">
        <v>520</v>
      </c>
      <c r="K255" s="35" t="s">
        <v>432</v>
      </c>
      <c r="L255" s="35" t="s">
        <v>440</v>
      </c>
    </row>
    <row r="256" spans="1:12" ht="94.5" customHeight="1" x14ac:dyDescent="0.2">
      <c r="A256" s="31">
        <v>206</v>
      </c>
      <c r="B256" s="32" t="s">
        <v>396</v>
      </c>
      <c r="C256" s="44" t="s">
        <v>385</v>
      </c>
      <c r="D256" s="45">
        <v>5000</v>
      </c>
      <c r="E256" s="45">
        <f t="shared" si="18"/>
        <v>4132.2314049586776</v>
      </c>
      <c r="F256" s="35" t="s">
        <v>682</v>
      </c>
      <c r="G256" s="46" t="s">
        <v>312</v>
      </c>
      <c r="H256" s="46" t="s">
        <v>486</v>
      </c>
      <c r="I256" s="47" t="s">
        <v>31</v>
      </c>
      <c r="J256" s="37" t="s">
        <v>520</v>
      </c>
      <c r="K256" s="35" t="s">
        <v>432</v>
      </c>
      <c r="L256" s="35" t="s">
        <v>440</v>
      </c>
    </row>
    <row r="257" spans="1:12" ht="30" customHeight="1" x14ac:dyDescent="0.2">
      <c r="A257" s="31">
        <v>207</v>
      </c>
      <c r="B257" s="32" t="s">
        <v>396</v>
      </c>
      <c r="C257" s="44" t="s">
        <v>111</v>
      </c>
      <c r="D257" s="45">
        <v>1500</v>
      </c>
      <c r="E257" s="45">
        <f t="shared" si="18"/>
        <v>1239.6694214876034</v>
      </c>
      <c r="F257" s="35" t="s">
        <v>683</v>
      </c>
      <c r="G257" s="46" t="s">
        <v>312</v>
      </c>
      <c r="H257" s="46" t="s">
        <v>113</v>
      </c>
      <c r="I257" s="47" t="s">
        <v>31</v>
      </c>
      <c r="J257" s="37" t="s">
        <v>520</v>
      </c>
      <c r="K257" s="35" t="s">
        <v>432</v>
      </c>
      <c r="L257" s="35" t="s">
        <v>440</v>
      </c>
    </row>
    <row r="258" spans="1:12" ht="62.25" customHeight="1" x14ac:dyDescent="0.2">
      <c r="A258" s="31">
        <v>208</v>
      </c>
      <c r="B258" s="32" t="s">
        <v>396</v>
      </c>
      <c r="C258" s="44" t="s">
        <v>253</v>
      </c>
      <c r="D258" s="45">
        <v>27000</v>
      </c>
      <c r="E258" s="45">
        <f t="shared" si="18"/>
        <v>22314.049586776859</v>
      </c>
      <c r="F258" s="35" t="s">
        <v>684</v>
      </c>
      <c r="G258" s="46" t="s">
        <v>309</v>
      </c>
      <c r="H258" s="46" t="s">
        <v>14</v>
      </c>
      <c r="I258" s="47" t="s">
        <v>21</v>
      </c>
      <c r="J258" s="37" t="s">
        <v>520</v>
      </c>
      <c r="K258" s="35" t="s">
        <v>436</v>
      </c>
      <c r="L258" s="35" t="s">
        <v>470</v>
      </c>
    </row>
    <row r="259" spans="1:12" ht="28.5" customHeight="1" x14ac:dyDescent="0.2">
      <c r="A259" s="31">
        <v>209</v>
      </c>
      <c r="B259" s="32" t="s">
        <v>396</v>
      </c>
      <c r="C259" s="44" t="s">
        <v>254</v>
      </c>
      <c r="D259" s="45">
        <v>3000</v>
      </c>
      <c r="E259" s="45">
        <f t="shared" si="18"/>
        <v>2479.3388429752067</v>
      </c>
      <c r="F259" s="35" t="s">
        <v>685</v>
      </c>
      <c r="G259" s="46" t="s">
        <v>309</v>
      </c>
      <c r="H259" s="46" t="s">
        <v>486</v>
      </c>
      <c r="I259" s="58" t="s">
        <v>31</v>
      </c>
      <c r="J259" s="37" t="s">
        <v>520</v>
      </c>
      <c r="K259" s="35" t="s">
        <v>432</v>
      </c>
      <c r="L259" s="35" t="s">
        <v>440</v>
      </c>
    </row>
    <row r="260" spans="1:12" ht="28.5" customHeight="1" x14ac:dyDescent="0.2">
      <c r="A260" s="31">
        <v>210</v>
      </c>
      <c r="B260" s="32" t="s">
        <v>398</v>
      </c>
      <c r="C260" s="44" t="s">
        <v>112</v>
      </c>
      <c r="D260" s="45">
        <v>3500</v>
      </c>
      <c r="E260" s="45">
        <f t="shared" si="18"/>
        <v>2892.5619834710747</v>
      </c>
      <c r="F260" s="35" t="s">
        <v>686</v>
      </c>
      <c r="G260" s="46" t="s">
        <v>312</v>
      </c>
      <c r="H260" s="46" t="s">
        <v>114</v>
      </c>
      <c r="I260" s="58" t="s">
        <v>31</v>
      </c>
      <c r="J260" s="37" t="s">
        <v>520</v>
      </c>
      <c r="K260" s="35" t="s">
        <v>432</v>
      </c>
      <c r="L260" s="35" t="s">
        <v>440</v>
      </c>
    </row>
    <row r="261" spans="1:12" ht="38.25" x14ac:dyDescent="0.2">
      <c r="A261" s="31">
        <v>211</v>
      </c>
      <c r="B261" s="32" t="s">
        <v>396</v>
      </c>
      <c r="C261" s="44" t="s">
        <v>311</v>
      </c>
      <c r="D261" s="45">
        <v>5000</v>
      </c>
      <c r="E261" s="45">
        <f t="shared" si="18"/>
        <v>4132.2314049586776</v>
      </c>
      <c r="F261" s="35" t="s">
        <v>687</v>
      </c>
      <c r="G261" s="46" t="s">
        <v>312</v>
      </c>
      <c r="H261" s="46" t="s">
        <v>17</v>
      </c>
      <c r="I261" s="58" t="s">
        <v>31</v>
      </c>
      <c r="J261" s="37" t="s">
        <v>520</v>
      </c>
      <c r="K261" s="35" t="s">
        <v>432</v>
      </c>
      <c r="L261" s="35" t="s">
        <v>440</v>
      </c>
    </row>
    <row r="262" spans="1:12" ht="38.25" x14ac:dyDescent="0.2">
      <c r="A262" s="31">
        <v>212</v>
      </c>
      <c r="B262" s="32" t="s">
        <v>396</v>
      </c>
      <c r="C262" s="44" t="s">
        <v>310</v>
      </c>
      <c r="D262" s="45">
        <v>2500</v>
      </c>
      <c r="E262" s="45">
        <f t="shared" si="18"/>
        <v>2066.1157024793388</v>
      </c>
      <c r="F262" s="35" t="s">
        <v>688</v>
      </c>
      <c r="G262" s="46" t="s">
        <v>312</v>
      </c>
      <c r="H262" s="46" t="s">
        <v>24</v>
      </c>
      <c r="I262" s="58" t="s">
        <v>31</v>
      </c>
      <c r="J262" s="37" t="s">
        <v>520</v>
      </c>
      <c r="K262" s="35" t="s">
        <v>432</v>
      </c>
      <c r="L262" s="35" t="s">
        <v>440</v>
      </c>
    </row>
    <row r="263" spans="1:12" ht="54" customHeight="1" x14ac:dyDescent="0.2">
      <c r="A263" s="31">
        <v>213</v>
      </c>
      <c r="B263" s="32" t="s">
        <v>396</v>
      </c>
      <c r="C263" s="44" t="s">
        <v>306</v>
      </c>
      <c r="D263" s="45">
        <v>120</v>
      </c>
      <c r="E263" s="45">
        <f t="shared" si="18"/>
        <v>99.173553719008268</v>
      </c>
      <c r="F263" s="35" t="s">
        <v>689</v>
      </c>
      <c r="G263" s="46" t="s">
        <v>309</v>
      </c>
      <c r="H263" s="46" t="s">
        <v>24</v>
      </c>
      <c r="I263" s="58" t="s">
        <v>31</v>
      </c>
      <c r="J263" s="37" t="s">
        <v>520</v>
      </c>
      <c r="K263" s="35" t="s">
        <v>432</v>
      </c>
      <c r="L263" s="35" t="s">
        <v>440</v>
      </c>
    </row>
    <row r="264" spans="1:12" x14ac:dyDescent="0.2">
      <c r="A264" s="31"/>
      <c r="B264" s="31"/>
      <c r="C264" s="48"/>
      <c r="D264" s="49">
        <f>SUM(D249:D263)</f>
        <v>122620</v>
      </c>
      <c r="E264" s="49">
        <f>SUM(E249:E263)</f>
        <v>101338.84297520661</v>
      </c>
      <c r="F264" s="38"/>
      <c r="G264" s="48"/>
      <c r="H264" s="48"/>
      <c r="I264" s="48"/>
      <c r="J264" s="38"/>
      <c r="K264" s="38"/>
      <c r="L264" s="33"/>
    </row>
    <row r="265" spans="1:12" ht="15" customHeight="1" x14ac:dyDescent="0.2">
      <c r="A265" s="19" t="s">
        <v>690</v>
      </c>
      <c r="B265" s="20"/>
      <c r="C265" s="20"/>
      <c r="D265" s="20"/>
      <c r="E265" s="20"/>
      <c r="F265" s="20"/>
      <c r="G265" s="20"/>
      <c r="H265" s="20"/>
      <c r="I265" s="20"/>
      <c r="J265" s="20"/>
      <c r="K265" s="20"/>
      <c r="L265" s="21"/>
    </row>
    <row r="266" spans="1:12" ht="32.25" customHeight="1" x14ac:dyDescent="0.2">
      <c r="A266" s="31">
        <v>214</v>
      </c>
      <c r="B266" s="32" t="s">
        <v>396</v>
      </c>
      <c r="C266" s="44" t="s">
        <v>115</v>
      </c>
      <c r="D266" s="45">
        <v>3000</v>
      </c>
      <c r="E266" s="45">
        <f>D266/1.21</f>
        <v>2479.3388429752067</v>
      </c>
      <c r="F266" s="46" t="s">
        <v>691</v>
      </c>
      <c r="G266" s="46" t="s">
        <v>308</v>
      </c>
      <c r="H266" s="46" t="s">
        <v>17</v>
      </c>
      <c r="I266" s="47" t="s">
        <v>54</v>
      </c>
      <c r="J266" s="37" t="s">
        <v>520</v>
      </c>
      <c r="K266" s="35" t="s">
        <v>432</v>
      </c>
      <c r="L266" s="35" t="s">
        <v>440</v>
      </c>
    </row>
    <row r="267" spans="1:12" ht="38.25" x14ac:dyDescent="0.2">
      <c r="A267" s="31">
        <v>215</v>
      </c>
      <c r="B267" s="32" t="s">
        <v>396</v>
      </c>
      <c r="C267" s="65" t="s">
        <v>335</v>
      </c>
      <c r="D267" s="45">
        <v>5000</v>
      </c>
      <c r="E267" s="45">
        <f t="shared" ref="E267:E269" si="19">D267/1.21</f>
        <v>4132.2314049586776</v>
      </c>
      <c r="F267" s="46" t="s">
        <v>692</v>
      </c>
      <c r="G267" s="46" t="s">
        <v>334</v>
      </c>
      <c r="H267" s="46" t="s">
        <v>486</v>
      </c>
      <c r="I267" s="47" t="s">
        <v>54</v>
      </c>
      <c r="J267" s="37" t="s">
        <v>520</v>
      </c>
      <c r="K267" s="35" t="s">
        <v>432</v>
      </c>
      <c r="L267" s="35" t="s">
        <v>440</v>
      </c>
    </row>
    <row r="268" spans="1:12" ht="57.75" customHeight="1" x14ac:dyDescent="0.2">
      <c r="A268" s="31">
        <v>216</v>
      </c>
      <c r="B268" s="32" t="s">
        <v>396</v>
      </c>
      <c r="C268" s="44" t="s">
        <v>116</v>
      </c>
      <c r="D268" s="45">
        <v>45000</v>
      </c>
      <c r="E268" s="45">
        <f t="shared" si="19"/>
        <v>37190.082644628099</v>
      </c>
      <c r="F268" s="46" t="s">
        <v>693</v>
      </c>
      <c r="G268" s="46" t="s">
        <v>308</v>
      </c>
      <c r="H268" s="46" t="s">
        <v>486</v>
      </c>
      <c r="I268" s="47" t="s">
        <v>54</v>
      </c>
      <c r="J268" s="37" t="s">
        <v>520</v>
      </c>
      <c r="K268" s="35" t="s">
        <v>471</v>
      </c>
      <c r="L268" s="35" t="s">
        <v>469</v>
      </c>
    </row>
    <row r="269" spans="1:12" ht="51.75" customHeight="1" x14ac:dyDescent="0.2">
      <c r="A269" s="31">
        <v>217</v>
      </c>
      <c r="B269" s="32" t="s">
        <v>396</v>
      </c>
      <c r="C269" s="44" t="s">
        <v>117</v>
      </c>
      <c r="D269" s="45">
        <v>20000</v>
      </c>
      <c r="E269" s="45">
        <f t="shared" si="19"/>
        <v>16528.92561983471</v>
      </c>
      <c r="F269" s="46" t="s">
        <v>694</v>
      </c>
      <c r="G269" s="46" t="s">
        <v>308</v>
      </c>
      <c r="H269" s="46" t="s">
        <v>486</v>
      </c>
      <c r="I269" s="47" t="s">
        <v>54</v>
      </c>
      <c r="J269" s="37" t="s">
        <v>520</v>
      </c>
      <c r="K269" s="35" t="s">
        <v>471</v>
      </c>
      <c r="L269" s="35" t="s">
        <v>469</v>
      </c>
    </row>
    <row r="270" spans="1:12" x14ac:dyDescent="0.2">
      <c r="A270" s="31"/>
      <c r="B270" s="66"/>
      <c r="C270" s="48"/>
      <c r="D270" s="49">
        <f>SUM(D266:D269)</f>
        <v>73000</v>
      </c>
      <c r="E270" s="49">
        <f>SUM(E266:E269)</f>
        <v>60330.578512396693</v>
      </c>
      <c r="F270" s="48"/>
      <c r="G270" s="48"/>
      <c r="H270" s="38"/>
      <c r="I270" s="38"/>
      <c r="J270" s="38"/>
      <c r="K270" s="38"/>
      <c r="L270" s="33"/>
    </row>
    <row r="271" spans="1:12" ht="15" customHeight="1" x14ac:dyDescent="0.2">
      <c r="A271" s="19" t="s">
        <v>695</v>
      </c>
      <c r="B271" s="20"/>
      <c r="C271" s="20"/>
      <c r="D271" s="20"/>
      <c r="E271" s="20"/>
      <c r="F271" s="20"/>
      <c r="G271" s="20"/>
      <c r="H271" s="20"/>
      <c r="I271" s="20"/>
      <c r="J271" s="20"/>
      <c r="K271" s="20"/>
      <c r="L271" s="21"/>
    </row>
    <row r="272" spans="1:12" ht="51" x14ac:dyDescent="0.2">
      <c r="A272" s="31">
        <v>218</v>
      </c>
      <c r="B272" s="44" t="s">
        <v>405</v>
      </c>
      <c r="C272" s="44" t="s">
        <v>135</v>
      </c>
      <c r="D272" s="62">
        <v>100000</v>
      </c>
      <c r="E272" s="45">
        <f>D272/1.21</f>
        <v>82644.628099173555</v>
      </c>
      <c r="F272" s="35" t="s">
        <v>696</v>
      </c>
      <c r="G272" s="35" t="s">
        <v>99</v>
      </c>
      <c r="H272" s="46" t="s">
        <v>489</v>
      </c>
      <c r="I272" s="58" t="s">
        <v>21</v>
      </c>
      <c r="J272" s="37" t="s">
        <v>520</v>
      </c>
      <c r="K272" s="35" t="s">
        <v>431</v>
      </c>
      <c r="L272" s="35" t="s">
        <v>433</v>
      </c>
    </row>
    <row r="273" spans="1:12" ht="38.25" x14ac:dyDescent="0.2">
      <c r="A273" s="31">
        <v>219</v>
      </c>
      <c r="B273" s="44" t="s">
        <v>405</v>
      </c>
      <c r="C273" s="44" t="s">
        <v>136</v>
      </c>
      <c r="D273" s="62">
        <v>18000</v>
      </c>
      <c r="E273" s="45">
        <f t="shared" ref="E273:E342" si="20">D273/1.21</f>
        <v>14876.03305785124</v>
      </c>
      <c r="F273" s="35" t="s">
        <v>697</v>
      </c>
      <c r="G273" s="35" t="s">
        <v>99</v>
      </c>
      <c r="H273" s="46" t="s">
        <v>489</v>
      </c>
      <c r="I273" s="58" t="s">
        <v>21</v>
      </c>
      <c r="J273" s="37" t="s">
        <v>520</v>
      </c>
      <c r="K273" s="35" t="s">
        <v>432</v>
      </c>
      <c r="L273" s="35" t="s">
        <v>440</v>
      </c>
    </row>
    <row r="274" spans="1:12" ht="51" x14ac:dyDescent="0.2">
      <c r="A274" s="31">
        <v>220</v>
      </c>
      <c r="B274" s="32" t="s">
        <v>396</v>
      </c>
      <c r="C274" s="56" t="s">
        <v>185</v>
      </c>
      <c r="D274" s="62">
        <v>1500</v>
      </c>
      <c r="E274" s="45">
        <f t="shared" si="20"/>
        <v>1239.6694214876034</v>
      </c>
      <c r="F274" s="35" t="s">
        <v>698</v>
      </c>
      <c r="G274" s="35" t="s">
        <v>99</v>
      </c>
      <c r="H274" s="46" t="s">
        <v>487</v>
      </c>
      <c r="I274" s="58" t="s">
        <v>31</v>
      </c>
      <c r="J274" s="37" t="s">
        <v>520</v>
      </c>
      <c r="K274" s="35" t="s">
        <v>432</v>
      </c>
      <c r="L274" s="35" t="s">
        <v>440</v>
      </c>
    </row>
    <row r="275" spans="1:12" ht="81.75" customHeight="1" x14ac:dyDescent="0.2">
      <c r="A275" s="31">
        <v>221</v>
      </c>
      <c r="B275" s="44" t="s">
        <v>405</v>
      </c>
      <c r="C275" s="44" t="s">
        <v>186</v>
      </c>
      <c r="D275" s="62">
        <v>36000</v>
      </c>
      <c r="E275" s="45">
        <f t="shared" si="20"/>
        <v>29752.066115702481</v>
      </c>
      <c r="F275" s="35" t="s">
        <v>699</v>
      </c>
      <c r="G275" s="35" t="s">
        <v>99</v>
      </c>
      <c r="H275" s="46" t="s">
        <v>489</v>
      </c>
      <c r="I275" s="58" t="s">
        <v>19</v>
      </c>
      <c r="J275" s="37" t="s">
        <v>520</v>
      </c>
      <c r="K275" s="35" t="s">
        <v>436</v>
      </c>
      <c r="L275" s="35" t="s">
        <v>433</v>
      </c>
    </row>
    <row r="276" spans="1:12" ht="109.5" customHeight="1" x14ac:dyDescent="0.2">
      <c r="A276" s="31">
        <v>222</v>
      </c>
      <c r="B276" s="32" t="s">
        <v>399</v>
      </c>
      <c r="C276" s="56" t="s">
        <v>350</v>
      </c>
      <c r="D276" s="67">
        <v>15380</v>
      </c>
      <c r="E276" s="45">
        <f t="shared" si="20"/>
        <v>12710.743801652892</v>
      </c>
      <c r="F276" s="35" t="s">
        <v>700</v>
      </c>
      <c r="G276" s="35" t="s">
        <v>99</v>
      </c>
      <c r="H276" s="46" t="s">
        <v>24</v>
      </c>
      <c r="I276" s="58" t="s">
        <v>212</v>
      </c>
      <c r="J276" s="37" t="s">
        <v>520</v>
      </c>
      <c r="K276" s="35" t="s">
        <v>432</v>
      </c>
      <c r="L276" s="35" t="s">
        <v>440</v>
      </c>
    </row>
    <row r="277" spans="1:12" ht="33.75" customHeight="1" x14ac:dyDescent="0.2">
      <c r="A277" s="31">
        <v>223</v>
      </c>
      <c r="B277" s="32" t="s">
        <v>404</v>
      </c>
      <c r="C277" s="44" t="s">
        <v>137</v>
      </c>
      <c r="D277" s="62">
        <v>45000</v>
      </c>
      <c r="E277" s="45">
        <f t="shared" si="20"/>
        <v>37190.082644628099</v>
      </c>
      <c r="F277" s="35" t="s">
        <v>701</v>
      </c>
      <c r="G277" s="35" t="s">
        <v>99</v>
      </c>
      <c r="H277" s="46" t="s">
        <v>486</v>
      </c>
      <c r="I277" s="58" t="s">
        <v>21</v>
      </c>
      <c r="J277" s="37" t="s">
        <v>520</v>
      </c>
      <c r="K277" s="35" t="s">
        <v>436</v>
      </c>
      <c r="L277" s="35" t="s">
        <v>433</v>
      </c>
    </row>
    <row r="278" spans="1:12" ht="93" customHeight="1" x14ac:dyDescent="0.2">
      <c r="A278" s="31">
        <v>224</v>
      </c>
      <c r="B278" s="44" t="s">
        <v>406</v>
      </c>
      <c r="C278" s="44" t="s">
        <v>187</v>
      </c>
      <c r="D278" s="62">
        <v>40000</v>
      </c>
      <c r="E278" s="45">
        <f t="shared" si="20"/>
        <v>33057.85123966942</v>
      </c>
      <c r="F278" s="35" t="s">
        <v>700</v>
      </c>
      <c r="G278" s="35" t="s">
        <v>99</v>
      </c>
      <c r="H278" s="46" t="s">
        <v>489</v>
      </c>
      <c r="I278" s="58" t="s">
        <v>213</v>
      </c>
      <c r="J278" s="37" t="s">
        <v>520</v>
      </c>
      <c r="K278" s="35" t="s">
        <v>431</v>
      </c>
      <c r="L278" s="35" t="s">
        <v>433</v>
      </c>
    </row>
    <row r="279" spans="1:12" ht="66.75" customHeight="1" x14ac:dyDescent="0.2">
      <c r="A279" s="31">
        <v>225</v>
      </c>
      <c r="B279" s="44" t="s">
        <v>405</v>
      </c>
      <c r="C279" s="44" t="s">
        <v>188</v>
      </c>
      <c r="D279" s="62">
        <v>150000</v>
      </c>
      <c r="E279" s="45">
        <f t="shared" si="20"/>
        <v>123966.94214876034</v>
      </c>
      <c r="F279" s="35" t="s">
        <v>702</v>
      </c>
      <c r="G279" s="35" t="s">
        <v>99</v>
      </c>
      <c r="H279" s="46" t="s">
        <v>24</v>
      </c>
      <c r="I279" s="58" t="s">
        <v>21</v>
      </c>
      <c r="J279" s="37" t="s">
        <v>520</v>
      </c>
      <c r="K279" s="35" t="s">
        <v>431</v>
      </c>
      <c r="L279" s="35" t="s">
        <v>470</v>
      </c>
    </row>
    <row r="280" spans="1:12" ht="44.25" customHeight="1" x14ac:dyDescent="0.2">
      <c r="A280" s="31">
        <v>226</v>
      </c>
      <c r="B280" s="32" t="s">
        <v>404</v>
      </c>
      <c r="C280" s="44" t="s">
        <v>401</v>
      </c>
      <c r="D280" s="62">
        <v>18000</v>
      </c>
      <c r="E280" s="45">
        <f t="shared" si="20"/>
        <v>14876.03305785124</v>
      </c>
      <c r="F280" s="35" t="s">
        <v>701</v>
      </c>
      <c r="G280" s="35" t="s">
        <v>99</v>
      </c>
      <c r="H280" s="46" t="s">
        <v>486</v>
      </c>
      <c r="I280" s="58" t="s">
        <v>21</v>
      </c>
      <c r="J280" s="37" t="s">
        <v>520</v>
      </c>
      <c r="K280" s="35" t="s">
        <v>432</v>
      </c>
      <c r="L280" s="35" t="s">
        <v>440</v>
      </c>
    </row>
    <row r="281" spans="1:12" ht="108" customHeight="1" x14ac:dyDescent="0.2">
      <c r="A281" s="31">
        <v>227</v>
      </c>
      <c r="B281" s="32" t="s">
        <v>399</v>
      </c>
      <c r="C281" s="44" t="s">
        <v>453</v>
      </c>
      <c r="D281" s="67">
        <v>131300</v>
      </c>
      <c r="E281" s="45">
        <f t="shared" si="20"/>
        <v>108512.39669421488</v>
      </c>
      <c r="F281" s="35" t="s">
        <v>703</v>
      </c>
      <c r="G281" s="35" t="s">
        <v>99</v>
      </c>
      <c r="H281" s="46" t="s">
        <v>489</v>
      </c>
      <c r="I281" s="58" t="s">
        <v>214</v>
      </c>
      <c r="J281" s="37" t="s">
        <v>520</v>
      </c>
      <c r="K281" s="35" t="s">
        <v>431</v>
      </c>
      <c r="L281" s="35" t="s">
        <v>433</v>
      </c>
    </row>
    <row r="282" spans="1:12" ht="60" customHeight="1" x14ac:dyDescent="0.2">
      <c r="A282" s="31">
        <v>228</v>
      </c>
      <c r="B282" s="44" t="s">
        <v>405</v>
      </c>
      <c r="C282" s="44" t="s">
        <v>454</v>
      </c>
      <c r="D282" s="62">
        <v>90000</v>
      </c>
      <c r="E282" s="45">
        <f t="shared" si="20"/>
        <v>74380.165289256198</v>
      </c>
      <c r="F282" s="35" t="s">
        <v>703</v>
      </c>
      <c r="G282" s="35" t="s">
        <v>99</v>
      </c>
      <c r="H282" s="46" t="s">
        <v>486</v>
      </c>
      <c r="I282" s="58" t="s">
        <v>214</v>
      </c>
      <c r="J282" s="37" t="s">
        <v>520</v>
      </c>
      <c r="K282" s="35" t="s">
        <v>431</v>
      </c>
      <c r="L282" s="35" t="s">
        <v>433</v>
      </c>
    </row>
    <row r="283" spans="1:12" ht="51" x14ac:dyDescent="0.2">
      <c r="A283" s="31">
        <v>229</v>
      </c>
      <c r="B283" s="32" t="s">
        <v>400</v>
      </c>
      <c r="C283" s="44" t="s">
        <v>189</v>
      </c>
      <c r="D283" s="62">
        <v>18000</v>
      </c>
      <c r="E283" s="45">
        <f t="shared" si="20"/>
        <v>14876.03305785124</v>
      </c>
      <c r="F283" s="35" t="s">
        <v>572</v>
      </c>
      <c r="G283" s="35" t="s">
        <v>99</v>
      </c>
      <c r="H283" s="46" t="s">
        <v>486</v>
      </c>
      <c r="I283" s="58" t="s">
        <v>214</v>
      </c>
      <c r="J283" s="37" t="s">
        <v>520</v>
      </c>
      <c r="K283" s="35" t="s">
        <v>432</v>
      </c>
      <c r="L283" s="35" t="s">
        <v>440</v>
      </c>
    </row>
    <row r="284" spans="1:12" ht="68.25" customHeight="1" x14ac:dyDescent="0.2">
      <c r="A284" s="31">
        <v>230</v>
      </c>
      <c r="B284" s="32" t="s">
        <v>396</v>
      </c>
      <c r="C284" s="44" t="s">
        <v>190</v>
      </c>
      <c r="D284" s="62">
        <v>970000</v>
      </c>
      <c r="E284" s="45">
        <f t="shared" si="20"/>
        <v>801652.89256198355</v>
      </c>
      <c r="F284" s="31" t="s">
        <v>705</v>
      </c>
      <c r="G284" s="35" t="s">
        <v>99</v>
      </c>
      <c r="H284" s="46" t="s">
        <v>24</v>
      </c>
      <c r="I284" s="58" t="s">
        <v>21</v>
      </c>
      <c r="J284" s="37" t="s">
        <v>520</v>
      </c>
      <c r="K284" s="35" t="s">
        <v>431</v>
      </c>
      <c r="L284" s="35" t="s">
        <v>470</v>
      </c>
    </row>
    <row r="285" spans="1:12" ht="75.75" customHeight="1" x14ac:dyDescent="0.2">
      <c r="A285" s="31">
        <v>231</v>
      </c>
      <c r="B285" s="32" t="s">
        <v>404</v>
      </c>
      <c r="C285" s="44" t="s">
        <v>480</v>
      </c>
      <c r="D285" s="62">
        <v>3000</v>
      </c>
      <c r="E285" s="45">
        <f t="shared" si="20"/>
        <v>2479.3388429752067</v>
      </c>
      <c r="F285" s="35" t="s">
        <v>704</v>
      </c>
      <c r="G285" s="35" t="s">
        <v>99</v>
      </c>
      <c r="H285" s="46" t="s">
        <v>486</v>
      </c>
      <c r="I285" s="58" t="s">
        <v>31</v>
      </c>
      <c r="J285" s="37" t="s">
        <v>520</v>
      </c>
      <c r="K285" s="35" t="s">
        <v>432</v>
      </c>
      <c r="L285" s="35" t="s">
        <v>440</v>
      </c>
    </row>
    <row r="286" spans="1:12" ht="39" customHeight="1" x14ac:dyDescent="0.2">
      <c r="A286" s="31">
        <v>232</v>
      </c>
      <c r="B286" s="32" t="s">
        <v>407</v>
      </c>
      <c r="C286" s="44" t="s">
        <v>191</v>
      </c>
      <c r="D286" s="62">
        <v>180000</v>
      </c>
      <c r="E286" s="45">
        <f t="shared" si="20"/>
        <v>148760.3305785124</v>
      </c>
      <c r="F286" s="35" t="s">
        <v>706</v>
      </c>
      <c r="G286" s="35" t="s">
        <v>99</v>
      </c>
      <c r="H286" s="46" t="s">
        <v>487</v>
      </c>
      <c r="I286" s="58" t="s">
        <v>216</v>
      </c>
      <c r="J286" s="37" t="s">
        <v>520</v>
      </c>
      <c r="K286" s="35" t="s">
        <v>436</v>
      </c>
      <c r="L286" s="35" t="s">
        <v>433</v>
      </c>
    </row>
    <row r="287" spans="1:12" ht="56.25" customHeight="1" x14ac:dyDescent="0.2">
      <c r="A287" s="31">
        <v>233</v>
      </c>
      <c r="B287" s="32" t="s">
        <v>407</v>
      </c>
      <c r="C287" s="44" t="s">
        <v>192</v>
      </c>
      <c r="D287" s="62">
        <v>15000</v>
      </c>
      <c r="E287" s="45">
        <f t="shared" si="20"/>
        <v>12396.694214876034</v>
      </c>
      <c r="F287" s="35" t="s">
        <v>707</v>
      </c>
      <c r="G287" s="35" t="s">
        <v>99</v>
      </c>
      <c r="H287" s="46" t="s">
        <v>492</v>
      </c>
      <c r="I287" s="58" t="s">
        <v>214</v>
      </c>
      <c r="J287" s="37" t="s">
        <v>520</v>
      </c>
      <c r="K287" s="35" t="s">
        <v>432</v>
      </c>
      <c r="L287" s="35" t="s">
        <v>440</v>
      </c>
    </row>
    <row r="288" spans="1:12" ht="63.75" x14ac:dyDescent="0.2">
      <c r="A288" s="31">
        <v>234</v>
      </c>
      <c r="B288" s="32" t="s">
        <v>407</v>
      </c>
      <c r="C288" s="44" t="s">
        <v>193</v>
      </c>
      <c r="D288" s="62">
        <v>2800</v>
      </c>
      <c r="E288" s="45">
        <f t="shared" si="20"/>
        <v>2314.0495867768595</v>
      </c>
      <c r="F288" s="35" t="s">
        <v>708</v>
      </c>
      <c r="G288" s="35" t="s">
        <v>99</v>
      </c>
      <c r="H288" s="46" t="s">
        <v>486</v>
      </c>
      <c r="I288" s="58" t="s">
        <v>31</v>
      </c>
      <c r="J288" s="37" t="s">
        <v>520</v>
      </c>
      <c r="K288" s="35" t="s">
        <v>432</v>
      </c>
      <c r="L288" s="35" t="s">
        <v>440</v>
      </c>
    </row>
    <row r="289" spans="1:14" ht="67.5" customHeight="1" x14ac:dyDescent="0.2">
      <c r="A289" s="31">
        <v>235</v>
      </c>
      <c r="B289" s="32" t="s">
        <v>407</v>
      </c>
      <c r="C289" s="44" t="s">
        <v>138</v>
      </c>
      <c r="D289" s="62">
        <v>5000</v>
      </c>
      <c r="E289" s="45">
        <f t="shared" si="20"/>
        <v>4132.2314049586776</v>
      </c>
      <c r="F289" s="35" t="s">
        <v>709</v>
      </c>
      <c r="G289" s="35" t="s">
        <v>99</v>
      </c>
      <c r="H289" s="46" t="s">
        <v>487</v>
      </c>
      <c r="I289" s="58" t="s">
        <v>214</v>
      </c>
      <c r="J289" s="37" t="s">
        <v>520</v>
      </c>
      <c r="K289" s="35" t="s">
        <v>432</v>
      </c>
      <c r="L289" s="35" t="s">
        <v>440</v>
      </c>
    </row>
    <row r="290" spans="1:14" ht="51" x14ac:dyDescent="0.2">
      <c r="A290" s="31">
        <v>236</v>
      </c>
      <c r="B290" s="32" t="s">
        <v>407</v>
      </c>
      <c r="C290" s="44" t="s">
        <v>139</v>
      </c>
      <c r="D290" s="62">
        <v>400000</v>
      </c>
      <c r="E290" s="45">
        <f t="shared" si="20"/>
        <v>330578.51239669422</v>
      </c>
      <c r="F290" s="35" t="s">
        <v>814</v>
      </c>
      <c r="G290" s="35" t="s">
        <v>99</v>
      </c>
      <c r="H290" s="46" t="s">
        <v>486</v>
      </c>
      <c r="I290" s="58" t="s">
        <v>13</v>
      </c>
      <c r="J290" s="37" t="s">
        <v>520</v>
      </c>
      <c r="K290" s="35" t="s">
        <v>431</v>
      </c>
      <c r="L290" s="35" t="s">
        <v>433</v>
      </c>
    </row>
    <row r="291" spans="1:14" ht="70.5" customHeight="1" x14ac:dyDescent="0.2">
      <c r="A291" s="31">
        <v>237</v>
      </c>
      <c r="B291" s="44" t="s">
        <v>406</v>
      </c>
      <c r="C291" s="44" t="s">
        <v>198</v>
      </c>
      <c r="D291" s="62">
        <v>150000</v>
      </c>
      <c r="E291" s="45">
        <f t="shared" si="20"/>
        <v>123966.94214876034</v>
      </c>
      <c r="F291" s="35" t="s">
        <v>700</v>
      </c>
      <c r="G291" s="35" t="s">
        <v>99</v>
      </c>
      <c r="H291" s="46" t="s">
        <v>486</v>
      </c>
      <c r="I291" s="58" t="s">
        <v>216</v>
      </c>
      <c r="J291" s="37" t="s">
        <v>520</v>
      </c>
      <c r="K291" s="35" t="s">
        <v>431</v>
      </c>
      <c r="L291" s="35" t="s">
        <v>433</v>
      </c>
    </row>
    <row r="292" spans="1:14" ht="38.25" x14ac:dyDescent="0.2">
      <c r="A292" s="31">
        <v>238</v>
      </c>
      <c r="B292" s="44" t="s">
        <v>405</v>
      </c>
      <c r="C292" s="44" t="s">
        <v>194</v>
      </c>
      <c r="D292" s="62">
        <v>60000</v>
      </c>
      <c r="E292" s="45">
        <f t="shared" si="20"/>
        <v>49586.776859504134</v>
      </c>
      <c r="F292" s="35" t="s">
        <v>710</v>
      </c>
      <c r="G292" s="35" t="s">
        <v>99</v>
      </c>
      <c r="H292" s="46" t="s">
        <v>24</v>
      </c>
      <c r="I292" s="58" t="s">
        <v>21</v>
      </c>
      <c r="J292" s="37" t="s">
        <v>520</v>
      </c>
      <c r="K292" s="35" t="s">
        <v>436</v>
      </c>
      <c r="L292" s="35" t="s">
        <v>433</v>
      </c>
    </row>
    <row r="293" spans="1:14" ht="81" customHeight="1" x14ac:dyDescent="0.2">
      <c r="A293" s="31">
        <v>239</v>
      </c>
      <c r="B293" s="32" t="s">
        <v>399</v>
      </c>
      <c r="C293" s="44" t="s">
        <v>363</v>
      </c>
      <c r="D293" s="67">
        <v>330000</v>
      </c>
      <c r="E293" s="45">
        <f t="shared" si="20"/>
        <v>272727.27272727276</v>
      </c>
      <c r="F293" s="35" t="s">
        <v>711</v>
      </c>
      <c r="G293" s="35" t="s">
        <v>99</v>
      </c>
      <c r="H293" s="46" t="s">
        <v>487</v>
      </c>
      <c r="I293" s="68" t="s">
        <v>336</v>
      </c>
      <c r="J293" s="37" t="s">
        <v>520</v>
      </c>
      <c r="K293" s="35" t="s">
        <v>431</v>
      </c>
      <c r="L293" s="35" t="s">
        <v>433</v>
      </c>
    </row>
    <row r="294" spans="1:14" s="12" customFormat="1" ht="70.5" customHeight="1" x14ac:dyDescent="0.2">
      <c r="A294" s="31">
        <v>240</v>
      </c>
      <c r="B294" s="32" t="s">
        <v>399</v>
      </c>
      <c r="C294" s="44" t="s">
        <v>355</v>
      </c>
      <c r="D294" s="67">
        <v>11700</v>
      </c>
      <c r="E294" s="45">
        <f t="shared" si="20"/>
        <v>9669.4214876033056</v>
      </c>
      <c r="F294" s="35" t="s">
        <v>712</v>
      </c>
      <c r="G294" s="35" t="s">
        <v>99</v>
      </c>
      <c r="H294" s="46" t="s">
        <v>489</v>
      </c>
      <c r="I294" s="58" t="s">
        <v>215</v>
      </c>
      <c r="J294" s="37" t="s">
        <v>520</v>
      </c>
      <c r="K294" s="35" t="s">
        <v>432</v>
      </c>
      <c r="L294" s="35" t="s">
        <v>440</v>
      </c>
      <c r="M294" s="11"/>
      <c r="N294" s="11"/>
    </row>
    <row r="295" spans="1:14" ht="67.5" customHeight="1" x14ac:dyDescent="0.2">
      <c r="A295" s="31">
        <v>241</v>
      </c>
      <c r="B295" s="32" t="s">
        <v>407</v>
      </c>
      <c r="C295" s="44" t="s">
        <v>195</v>
      </c>
      <c r="D295" s="62">
        <v>180000</v>
      </c>
      <c r="E295" s="45">
        <f t="shared" si="20"/>
        <v>148760.3305785124</v>
      </c>
      <c r="F295" s="35" t="s">
        <v>713</v>
      </c>
      <c r="G295" s="35" t="s">
        <v>99</v>
      </c>
      <c r="H295" s="46" t="s">
        <v>489</v>
      </c>
      <c r="I295" s="58" t="s">
        <v>215</v>
      </c>
      <c r="J295" s="37" t="s">
        <v>520</v>
      </c>
      <c r="K295" s="35" t="s">
        <v>435</v>
      </c>
      <c r="L295" s="35" t="s">
        <v>433</v>
      </c>
    </row>
    <row r="296" spans="1:14" ht="40.5" customHeight="1" x14ac:dyDescent="0.2">
      <c r="A296" s="31">
        <v>242</v>
      </c>
      <c r="B296" s="32" t="s">
        <v>407</v>
      </c>
      <c r="C296" s="44" t="s">
        <v>140</v>
      </c>
      <c r="D296" s="62">
        <v>200000</v>
      </c>
      <c r="E296" s="45">
        <f t="shared" si="20"/>
        <v>165289.25619834711</v>
      </c>
      <c r="F296" s="35" t="s">
        <v>714</v>
      </c>
      <c r="G296" s="35" t="s">
        <v>99</v>
      </c>
      <c r="H296" s="46" t="s">
        <v>489</v>
      </c>
      <c r="I296" s="58" t="s">
        <v>213</v>
      </c>
      <c r="J296" s="37" t="s">
        <v>520</v>
      </c>
      <c r="K296" s="35" t="s">
        <v>436</v>
      </c>
      <c r="L296" s="35" t="s">
        <v>433</v>
      </c>
    </row>
    <row r="297" spans="1:14" ht="41.25" customHeight="1" x14ac:dyDescent="0.2">
      <c r="A297" s="31">
        <v>243</v>
      </c>
      <c r="B297" s="32" t="s">
        <v>407</v>
      </c>
      <c r="C297" s="44" t="s">
        <v>196</v>
      </c>
      <c r="D297" s="62">
        <v>15000</v>
      </c>
      <c r="E297" s="45">
        <f t="shared" si="20"/>
        <v>12396.694214876034</v>
      </c>
      <c r="F297" s="35" t="s">
        <v>697</v>
      </c>
      <c r="G297" s="35" t="s">
        <v>99</v>
      </c>
      <c r="H297" s="46" t="s">
        <v>486</v>
      </c>
      <c r="I297" s="58" t="s">
        <v>213</v>
      </c>
      <c r="J297" s="37" t="s">
        <v>520</v>
      </c>
      <c r="K297" s="35" t="s">
        <v>432</v>
      </c>
      <c r="L297" s="35" t="s">
        <v>440</v>
      </c>
    </row>
    <row r="298" spans="1:14" ht="57.75" customHeight="1" x14ac:dyDescent="0.2">
      <c r="A298" s="31">
        <v>244</v>
      </c>
      <c r="B298" s="44" t="s">
        <v>406</v>
      </c>
      <c r="C298" s="44" t="s">
        <v>197</v>
      </c>
      <c r="D298" s="62">
        <v>70000</v>
      </c>
      <c r="E298" s="45">
        <f t="shared" si="20"/>
        <v>57851.239669421491</v>
      </c>
      <c r="F298" s="35" t="s">
        <v>700</v>
      </c>
      <c r="G298" s="35" t="s">
        <v>99</v>
      </c>
      <c r="H298" s="46" t="s">
        <v>486</v>
      </c>
      <c r="I298" s="58" t="s">
        <v>216</v>
      </c>
      <c r="J298" s="37" t="s">
        <v>520</v>
      </c>
      <c r="K298" s="35" t="s">
        <v>431</v>
      </c>
      <c r="L298" s="35" t="s">
        <v>433</v>
      </c>
    </row>
    <row r="299" spans="1:14" ht="145.5" customHeight="1" x14ac:dyDescent="0.2">
      <c r="A299" s="31">
        <v>245</v>
      </c>
      <c r="B299" s="32" t="s">
        <v>388</v>
      </c>
      <c r="C299" s="44" t="s">
        <v>716</v>
      </c>
      <c r="D299" s="62">
        <v>15000</v>
      </c>
      <c r="E299" s="45">
        <f t="shared" si="20"/>
        <v>12396.694214876034</v>
      </c>
      <c r="F299" s="35" t="s">
        <v>715</v>
      </c>
      <c r="G299" s="35" t="s">
        <v>99</v>
      </c>
      <c r="H299" s="46" t="s">
        <v>486</v>
      </c>
      <c r="I299" s="58" t="s">
        <v>31</v>
      </c>
      <c r="J299" s="37" t="s">
        <v>520</v>
      </c>
      <c r="K299" s="35" t="s">
        <v>432</v>
      </c>
      <c r="L299" s="35" t="s">
        <v>440</v>
      </c>
    </row>
    <row r="300" spans="1:14" ht="100.5" customHeight="1" x14ac:dyDescent="0.2">
      <c r="A300" s="31">
        <v>246</v>
      </c>
      <c r="B300" s="32" t="s">
        <v>399</v>
      </c>
      <c r="C300" s="44" t="s">
        <v>717</v>
      </c>
      <c r="D300" s="62">
        <v>235175</v>
      </c>
      <c r="E300" s="45">
        <f t="shared" si="20"/>
        <v>194359.50413223141</v>
      </c>
      <c r="F300" s="35" t="s">
        <v>718</v>
      </c>
      <c r="G300" s="35" t="s">
        <v>99</v>
      </c>
      <c r="H300" s="46" t="s">
        <v>365</v>
      </c>
      <c r="I300" s="58" t="s">
        <v>212</v>
      </c>
      <c r="J300" s="37" t="s">
        <v>520</v>
      </c>
      <c r="K300" s="35" t="s">
        <v>435</v>
      </c>
      <c r="L300" s="35" t="s">
        <v>433</v>
      </c>
    </row>
    <row r="301" spans="1:14" ht="105" customHeight="1" x14ac:dyDescent="0.2">
      <c r="A301" s="31">
        <v>247</v>
      </c>
      <c r="B301" s="32" t="s">
        <v>399</v>
      </c>
      <c r="C301" s="44" t="s">
        <v>351</v>
      </c>
      <c r="D301" s="62">
        <v>150510</v>
      </c>
      <c r="E301" s="45">
        <f t="shared" si="20"/>
        <v>124388.42975206612</v>
      </c>
      <c r="F301" s="35" t="s">
        <v>718</v>
      </c>
      <c r="G301" s="35" t="s">
        <v>99</v>
      </c>
      <c r="H301" s="46" t="s">
        <v>488</v>
      </c>
      <c r="I301" s="58" t="s">
        <v>212</v>
      </c>
      <c r="J301" s="37" t="s">
        <v>520</v>
      </c>
      <c r="K301" s="35" t="s">
        <v>431</v>
      </c>
      <c r="L301" s="35" t="s">
        <v>433</v>
      </c>
    </row>
    <row r="302" spans="1:14" ht="38.25" x14ac:dyDescent="0.2">
      <c r="A302" s="31">
        <v>248</v>
      </c>
      <c r="B302" s="32" t="s">
        <v>388</v>
      </c>
      <c r="C302" s="44" t="s">
        <v>199</v>
      </c>
      <c r="D302" s="62">
        <v>6000</v>
      </c>
      <c r="E302" s="45">
        <f t="shared" si="20"/>
        <v>4958.6776859504134</v>
      </c>
      <c r="F302" s="35" t="s">
        <v>550</v>
      </c>
      <c r="G302" s="35" t="s">
        <v>99</v>
      </c>
      <c r="H302" s="46" t="s">
        <v>486</v>
      </c>
      <c r="I302" s="58" t="s">
        <v>31</v>
      </c>
      <c r="J302" s="37" t="s">
        <v>520</v>
      </c>
      <c r="K302" s="35" t="s">
        <v>432</v>
      </c>
      <c r="L302" s="35" t="s">
        <v>440</v>
      </c>
    </row>
    <row r="303" spans="1:14" ht="115.5" customHeight="1" x14ac:dyDescent="0.2">
      <c r="A303" s="31">
        <v>249</v>
      </c>
      <c r="B303" s="32" t="s">
        <v>399</v>
      </c>
      <c r="C303" s="44" t="s">
        <v>352</v>
      </c>
      <c r="D303" s="62">
        <v>8000</v>
      </c>
      <c r="E303" s="45">
        <f t="shared" si="20"/>
        <v>6611.5702479338843</v>
      </c>
      <c r="F303" s="35" t="s">
        <v>815</v>
      </c>
      <c r="G303" s="35" t="s">
        <v>99</v>
      </c>
      <c r="H303" s="46" t="s">
        <v>488</v>
      </c>
      <c r="I303" s="58" t="s">
        <v>214</v>
      </c>
      <c r="J303" s="37" t="s">
        <v>520</v>
      </c>
      <c r="K303" s="35" t="s">
        <v>432</v>
      </c>
      <c r="L303" s="35" t="s">
        <v>440</v>
      </c>
    </row>
    <row r="304" spans="1:14" ht="25.5" customHeight="1" x14ac:dyDescent="0.2">
      <c r="A304" s="31">
        <v>250</v>
      </c>
      <c r="B304" s="32" t="s">
        <v>404</v>
      </c>
      <c r="C304" s="44" t="s">
        <v>141</v>
      </c>
      <c r="D304" s="62">
        <v>2000</v>
      </c>
      <c r="E304" s="45">
        <f t="shared" si="20"/>
        <v>1652.8925619834711</v>
      </c>
      <c r="F304" s="35" t="s">
        <v>719</v>
      </c>
      <c r="G304" s="35" t="s">
        <v>99</v>
      </c>
      <c r="H304" s="46" t="s">
        <v>486</v>
      </c>
      <c r="I304" s="58" t="s">
        <v>31</v>
      </c>
      <c r="J304" s="37" t="s">
        <v>520</v>
      </c>
      <c r="K304" s="35" t="s">
        <v>432</v>
      </c>
      <c r="L304" s="35" t="s">
        <v>440</v>
      </c>
    </row>
    <row r="305" spans="1:12" ht="28.5" customHeight="1" x14ac:dyDescent="0.2">
      <c r="A305" s="31">
        <v>251</v>
      </c>
      <c r="B305" s="32" t="s">
        <v>400</v>
      </c>
      <c r="C305" s="44" t="s">
        <v>200</v>
      </c>
      <c r="D305" s="62">
        <v>25000</v>
      </c>
      <c r="E305" s="45">
        <f t="shared" si="20"/>
        <v>20661.157024793389</v>
      </c>
      <c r="F305" s="35" t="s">
        <v>715</v>
      </c>
      <c r="G305" s="35" t="s">
        <v>99</v>
      </c>
      <c r="H305" s="46" t="s">
        <v>486</v>
      </c>
      <c r="I305" s="58" t="s">
        <v>214</v>
      </c>
      <c r="J305" s="37" t="s">
        <v>520</v>
      </c>
      <c r="K305" s="35" t="s">
        <v>435</v>
      </c>
      <c r="L305" s="35" t="s">
        <v>433</v>
      </c>
    </row>
    <row r="306" spans="1:12" ht="90" customHeight="1" x14ac:dyDescent="0.2">
      <c r="A306" s="31">
        <v>252</v>
      </c>
      <c r="B306" s="32" t="s">
        <v>406</v>
      </c>
      <c r="C306" s="44" t="s">
        <v>295</v>
      </c>
      <c r="D306" s="62">
        <v>50000</v>
      </c>
      <c r="E306" s="45">
        <f t="shared" si="20"/>
        <v>41322.314049586777</v>
      </c>
      <c r="F306" s="35" t="s">
        <v>700</v>
      </c>
      <c r="G306" s="35" t="s">
        <v>99</v>
      </c>
      <c r="H306" s="46" t="s">
        <v>486</v>
      </c>
      <c r="I306" s="58" t="s">
        <v>212</v>
      </c>
      <c r="J306" s="37" t="s">
        <v>520</v>
      </c>
      <c r="K306" s="35" t="s">
        <v>431</v>
      </c>
      <c r="L306" s="35" t="s">
        <v>433</v>
      </c>
    </row>
    <row r="307" spans="1:12" ht="95.25" customHeight="1" x14ac:dyDescent="0.2">
      <c r="A307" s="31">
        <v>253</v>
      </c>
      <c r="B307" s="32" t="s">
        <v>404</v>
      </c>
      <c r="C307" s="44" t="s">
        <v>142</v>
      </c>
      <c r="D307" s="62">
        <v>36000</v>
      </c>
      <c r="E307" s="45">
        <f t="shared" si="20"/>
        <v>29752.066115702481</v>
      </c>
      <c r="F307" s="35" t="s">
        <v>720</v>
      </c>
      <c r="G307" s="35" t="s">
        <v>99</v>
      </c>
      <c r="H307" s="46" t="s">
        <v>17</v>
      </c>
      <c r="I307" s="58" t="s">
        <v>19</v>
      </c>
      <c r="J307" s="37" t="s">
        <v>520</v>
      </c>
      <c r="K307" s="35" t="s">
        <v>471</v>
      </c>
      <c r="L307" s="35" t="s">
        <v>472</v>
      </c>
    </row>
    <row r="308" spans="1:12" ht="33" customHeight="1" x14ac:dyDescent="0.2">
      <c r="A308" s="31">
        <v>254</v>
      </c>
      <c r="B308" s="44" t="s">
        <v>405</v>
      </c>
      <c r="C308" s="44" t="s">
        <v>143</v>
      </c>
      <c r="D308" s="62">
        <v>18000</v>
      </c>
      <c r="E308" s="45">
        <f t="shared" si="20"/>
        <v>14876.03305785124</v>
      </c>
      <c r="F308" s="35" t="s">
        <v>721</v>
      </c>
      <c r="G308" s="35" t="s">
        <v>99</v>
      </c>
      <c r="H308" s="46" t="s">
        <v>17</v>
      </c>
      <c r="I308" s="58" t="s">
        <v>19</v>
      </c>
      <c r="J308" s="37" t="s">
        <v>520</v>
      </c>
      <c r="K308" s="35" t="s">
        <v>432</v>
      </c>
      <c r="L308" s="35" t="s">
        <v>440</v>
      </c>
    </row>
    <row r="309" spans="1:12" ht="116.25" customHeight="1" x14ac:dyDescent="0.2">
      <c r="A309" s="31">
        <v>255</v>
      </c>
      <c r="B309" s="32" t="s">
        <v>400</v>
      </c>
      <c r="C309" s="44" t="s">
        <v>296</v>
      </c>
      <c r="D309" s="62">
        <v>18000</v>
      </c>
      <c r="E309" s="45">
        <f t="shared" si="20"/>
        <v>14876.03305785124</v>
      </c>
      <c r="F309" s="31" t="s">
        <v>722</v>
      </c>
      <c r="G309" s="35" t="s">
        <v>99</v>
      </c>
      <c r="H309" s="46" t="s">
        <v>486</v>
      </c>
      <c r="I309" s="58" t="s">
        <v>214</v>
      </c>
      <c r="J309" s="37" t="s">
        <v>520</v>
      </c>
      <c r="K309" s="35" t="s">
        <v>432</v>
      </c>
      <c r="L309" s="35" t="s">
        <v>440</v>
      </c>
    </row>
    <row r="310" spans="1:12" ht="55.5" customHeight="1" x14ac:dyDescent="0.2">
      <c r="A310" s="31">
        <v>256</v>
      </c>
      <c r="B310" s="32" t="s">
        <v>407</v>
      </c>
      <c r="C310" s="44" t="s">
        <v>144</v>
      </c>
      <c r="D310" s="62">
        <v>30000</v>
      </c>
      <c r="E310" s="45">
        <f t="shared" si="20"/>
        <v>24793.388429752067</v>
      </c>
      <c r="F310" s="35" t="s">
        <v>718</v>
      </c>
      <c r="G310" s="35" t="s">
        <v>99</v>
      </c>
      <c r="H310" s="46" t="s">
        <v>488</v>
      </c>
      <c r="I310" s="58" t="s">
        <v>214</v>
      </c>
      <c r="J310" s="37" t="s">
        <v>520</v>
      </c>
      <c r="K310" s="35" t="s">
        <v>436</v>
      </c>
      <c r="L310" s="35" t="s">
        <v>433</v>
      </c>
    </row>
    <row r="311" spans="1:12" ht="33.75" customHeight="1" x14ac:dyDescent="0.2">
      <c r="A311" s="31">
        <v>257</v>
      </c>
      <c r="B311" s="32" t="s">
        <v>404</v>
      </c>
      <c r="C311" s="44" t="s">
        <v>145</v>
      </c>
      <c r="D311" s="62">
        <v>60000</v>
      </c>
      <c r="E311" s="45">
        <f t="shared" si="20"/>
        <v>49586.776859504134</v>
      </c>
      <c r="F311" s="35" t="s">
        <v>723</v>
      </c>
      <c r="G311" s="35" t="s">
        <v>99</v>
      </c>
      <c r="H311" s="46" t="s">
        <v>17</v>
      </c>
      <c r="I311" s="58" t="s">
        <v>21</v>
      </c>
      <c r="J311" s="37" t="s">
        <v>520</v>
      </c>
      <c r="K311" s="35" t="s">
        <v>436</v>
      </c>
      <c r="L311" s="35" t="s">
        <v>433</v>
      </c>
    </row>
    <row r="312" spans="1:12" ht="45" customHeight="1" x14ac:dyDescent="0.2">
      <c r="A312" s="31">
        <v>258</v>
      </c>
      <c r="B312" s="44" t="s">
        <v>405</v>
      </c>
      <c r="C312" s="44" t="s">
        <v>201</v>
      </c>
      <c r="D312" s="62">
        <v>5000</v>
      </c>
      <c r="E312" s="45">
        <f t="shared" si="20"/>
        <v>4132.2314049586776</v>
      </c>
      <c r="F312" s="35" t="s">
        <v>710</v>
      </c>
      <c r="G312" s="35" t="s">
        <v>99</v>
      </c>
      <c r="H312" s="46" t="s">
        <v>17</v>
      </c>
      <c r="I312" s="58" t="s">
        <v>21</v>
      </c>
      <c r="J312" s="37" t="s">
        <v>520</v>
      </c>
      <c r="K312" s="35" t="s">
        <v>432</v>
      </c>
      <c r="L312" s="35" t="s">
        <v>440</v>
      </c>
    </row>
    <row r="313" spans="1:12" ht="50.25" customHeight="1" x14ac:dyDescent="0.2">
      <c r="A313" s="31">
        <v>259</v>
      </c>
      <c r="B313" s="32" t="s">
        <v>396</v>
      </c>
      <c r="C313" s="44" t="s">
        <v>146</v>
      </c>
      <c r="D313" s="62">
        <v>2000</v>
      </c>
      <c r="E313" s="45">
        <f t="shared" si="20"/>
        <v>1652.8925619834711</v>
      </c>
      <c r="F313" s="35" t="s">
        <v>724</v>
      </c>
      <c r="G313" s="35" t="s">
        <v>99</v>
      </c>
      <c r="H313" s="46" t="s">
        <v>17</v>
      </c>
      <c r="I313" s="58" t="s">
        <v>13</v>
      </c>
      <c r="J313" s="37" t="s">
        <v>520</v>
      </c>
      <c r="K313" s="35" t="s">
        <v>432</v>
      </c>
      <c r="L313" s="35" t="s">
        <v>440</v>
      </c>
    </row>
    <row r="314" spans="1:12" ht="96" customHeight="1" x14ac:dyDescent="0.2">
      <c r="A314" s="31">
        <v>260</v>
      </c>
      <c r="B314" s="32" t="s">
        <v>399</v>
      </c>
      <c r="C314" s="44" t="s">
        <v>353</v>
      </c>
      <c r="D314" s="62">
        <v>267020</v>
      </c>
      <c r="E314" s="45">
        <f t="shared" si="20"/>
        <v>220677.68595041323</v>
      </c>
      <c r="F314" s="35" t="s">
        <v>718</v>
      </c>
      <c r="G314" s="35" t="s">
        <v>99</v>
      </c>
      <c r="H314" s="46" t="s">
        <v>488</v>
      </c>
      <c r="I314" s="58" t="s">
        <v>212</v>
      </c>
      <c r="J314" s="37" t="s">
        <v>520</v>
      </c>
      <c r="K314" s="35" t="s">
        <v>435</v>
      </c>
      <c r="L314" s="35" t="s">
        <v>433</v>
      </c>
    </row>
    <row r="315" spans="1:12" ht="87.75" customHeight="1" x14ac:dyDescent="0.2">
      <c r="A315" s="31">
        <v>261</v>
      </c>
      <c r="B315" s="32" t="s">
        <v>399</v>
      </c>
      <c r="C315" s="44" t="s">
        <v>354</v>
      </c>
      <c r="D315" s="62">
        <v>85345</v>
      </c>
      <c r="E315" s="45">
        <f t="shared" si="20"/>
        <v>70533.057851239675</v>
      </c>
      <c r="F315" s="35" t="s">
        <v>718</v>
      </c>
      <c r="G315" s="35" t="s">
        <v>99</v>
      </c>
      <c r="H315" s="46" t="s">
        <v>488</v>
      </c>
      <c r="I315" s="58" t="s">
        <v>212</v>
      </c>
      <c r="J315" s="37" t="s">
        <v>520</v>
      </c>
      <c r="K315" s="35" t="s">
        <v>436</v>
      </c>
      <c r="L315" s="35" t="s">
        <v>433</v>
      </c>
    </row>
    <row r="316" spans="1:12" ht="35.25" customHeight="1" x14ac:dyDescent="0.2">
      <c r="A316" s="31">
        <v>262</v>
      </c>
      <c r="B316" s="32" t="s">
        <v>396</v>
      </c>
      <c r="C316" s="44" t="s">
        <v>202</v>
      </c>
      <c r="D316" s="62">
        <v>12000</v>
      </c>
      <c r="E316" s="45">
        <f t="shared" si="20"/>
        <v>9917.3553719008269</v>
      </c>
      <c r="F316" s="35" t="s">
        <v>724</v>
      </c>
      <c r="G316" s="35" t="s">
        <v>99</v>
      </c>
      <c r="H316" s="46" t="s">
        <v>491</v>
      </c>
      <c r="I316" s="58" t="s">
        <v>13</v>
      </c>
      <c r="J316" s="37" t="s">
        <v>520</v>
      </c>
      <c r="K316" s="35" t="s">
        <v>432</v>
      </c>
      <c r="L316" s="35" t="s">
        <v>440</v>
      </c>
    </row>
    <row r="317" spans="1:12" ht="68.25" customHeight="1" x14ac:dyDescent="0.2">
      <c r="A317" s="31">
        <v>263</v>
      </c>
      <c r="B317" s="32" t="s">
        <v>396</v>
      </c>
      <c r="C317" s="44" t="s">
        <v>203</v>
      </c>
      <c r="D317" s="62">
        <v>18000</v>
      </c>
      <c r="E317" s="45">
        <f t="shared" si="20"/>
        <v>14876.03305785124</v>
      </c>
      <c r="F317" s="35" t="s">
        <v>725</v>
      </c>
      <c r="G317" s="35" t="s">
        <v>99</v>
      </c>
      <c r="H317" s="46" t="s">
        <v>14</v>
      </c>
      <c r="I317" s="58" t="s">
        <v>13</v>
      </c>
      <c r="J317" s="37" t="s">
        <v>520</v>
      </c>
      <c r="K317" s="35" t="s">
        <v>432</v>
      </c>
      <c r="L317" s="35" t="s">
        <v>452</v>
      </c>
    </row>
    <row r="318" spans="1:12" ht="60.75" customHeight="1" x14ac:dyDescent="0.2">
      <c r="A318" s="31">
        <v>264</v>
      </c>
      <c r="B318" s="32" t="s">
        <v>398</v>
      </c>
      <c r="C318" s="44" t="s">
        <v>147</v>
      </c>
      <c r="D318" s="62">
        <v>30000</v>
      </c>
      <c r="E318" s="45">
        <f t="shared" si="20"/>
        <v>24793.388429752067</v>
      </c>
      <c r="F318" s="35" t="s">
        <v>726</v>
      </c>
      <c r="G318" s="35" t="s">
        <v>99</v>
      </c>
      <c r="H318" s="46" t="s">
        <v>491</v>
      </c>
      <c r="I318" s="58" t="s">
        <v>21</v>
      </c>
      <c r="J318" s="37" t="s">
        <v>520</v>
      </c>
      <c r="K318" s="35" t="s">
        <v>436</v>
      </c>
      <c r="L318" s="35" t="s">
        <v>467</v>
      </c>
    </row>
    <row r="319" spans="1:12" ht="63.75" x14ac:dyDescent="0.2">
      <c r="A319" s="31">
        <v>265</v>
      </c>
      <c r="B319" s="32" t="s">
        <v>404</v>
      </c>
      <c r="C319" s="56" t="s">
        <v>148</v>
      </c>
      <c r="D319" s="62">
        <v>5000</v>
      </c>
      <c r="E319" s="45">
        <f t="shared" si="20"/>
        <v>4132.2314049586776</v>
      </c>
      <c r="F319" s="35" t="s">
        <v>727</v>
      </c>
      <c r="G319" s="35" t="s">
        <v>99</v>
      </c>
      <c r="H319" s="46" t="s">
        <v>14</v>
      </c>
      <c r="I319" s="58" t="s">
        <v>31</v>
      </c>
      <c r="J319" s="37" t="s">
        <v>520</v>
      </c>
      <c r="K319" s="35" t="s">
        <v>432</v>
      </c>
      <c r="L319" s="35" t="s">
        <v>440</v>
      </c>
    </row>
    <row r="320" spans="1:12" ht="89.25" customHeight="1" x14ac:dyDescent="0.2">
      <c r="A320" s="31">
        <v>266</v>
      </c>
      <c r="B320" s="32" t="s">
        <v>404</v>
      </c>
      <c r="C320" s="44" t="s">
        <v>149</v>
      </c>
      <c r="D320" s="62">
        <v>30000</v>
      </c>
      <c r="E320" s="45">
        <f t="shared" si="20"/>
        <v>24793.388429752067</v>
      </c>
      <c r="F320" s="35" t="s">
        <v>728</v>
      </c>
      <c r="G320" s="35" t="s">
        <v>99</v>
      </c>
      <c r="H320" s="46" t="s">
        <v>14</v>
      </c>
      <c r="I320" s="58" t="s">
        <v>21</v>
      </c>
      <c r="J320" s="37" t="s">
        <v>520</v>
      </c>
      <c r="K320" s="35" t="s">
        <v>471</v>
      </c>
      <c r="L320" s="35" t="s">
        <v>473</v>
      </c>
    </row>
    <row r="321" spans="1:12" ht="33" customHeight="1" x14ac:dyDescent="0.2">
      <c r="A321" s="31">
        <v>267</v>
      </c>
      <c r="B321" s="32" t="s">
        <v>404</v>
      </c>
      <c r="C321" s="44" t="s">
        <v>150</v>
      </c>
      <c r="D321" s="62">
        <v>5000</v>
      </c>
      <c r="E321" s="45">
        <f t="shared" si="20"/>
        <v>4132.2314049586776</v>
      </c>
      <c r="F321" s="35" t="s">
        <v>729</v>
      </c>
      <c r="G321" s="35" t="s">
        <v>99</v>
      </c>
      <c r="H321" s="46" t="s">
        <v>14</v>
      </c>
      <c r="I321" s="58" t="s">
        <v>21</v>
      </c>
      <c r="J321" s="37" t="s">
        <v>520</v>
      </c>
      <c r="K321" s="35" t="s">
        <v>432</v>
      </c>
      <c r="L321" s="35" t="s">
        <v>440</v>
      </c>
    </row>
    <row r="322" spans="1:12" ht="40.5" customHeight="1" x14ac:dyDescent="0.2">
      <c r="A322" s="31">
        <v>268</v>
      </c>
      <c r="B322" s="44" t="s">
        <v>405</v>
      </c>
      <c r="C322" s="44" t="s">
        <v>151</v>
      </c>
      <c r="D322" s="62">
        <v>400000</v>
      </c>
      <c r="E322" s="45">
        <f t="shared" si="20"/>
        <v>330578.51239669422</v>
      </c>
      <c r="F322" s="35" t="s">
        <v>730</v>
      </c>
      <c r="G322" s="35" t="s">
        <v>99</v>
      </c>
      <c r="H322" s="46" t="s">
        <v>487</v>
      </c>
      <c r="I322" s="58" t="s">
        <v>21</v>
      </c>
      <c r="J322" s="37" t="s">
        <v>520</v>
      </c>
      <c r="K322" s="35" t="s">
        <v>431</v>
      </c>
      <c r="L322" s="35" t="s">
        <v>433</v>
      </c>
    </row>
    <row r="323" spans="1:12" ht="143.25" customHeight="1" x14ac:dyDescent="0.2">
      <c r="A323" s="31">
        <v>269</v>
      </c>
      <c r="B323" s="32" t="s">
        <v>399</v>
      </c>
      <c r="C323" s="56" t="s">
        <v>828</v>
      </c>
      <c r="D323" s="62">
        <v>17459</v>
      </c>
      <c r="E323" s="45">
        <f t="shared" si="20"/>
        <v>14428.925619834712</v>
      </c>
      <c r="F323" s="35" t="s">
        <v>722</v>
      </c>
      <c r="G323" s="35" t="s">
        <v>99</v>
      </c>
      <c r="H323" s="46" t="s">
        <v>490</v>
      </c>
      <c r="I323" s="58" t="s">
        <v>216</v>
      </c>
      <c r="J323" s="37" t="s">
        <v>520</v>
      </c>
      <c r="K323" s="35" t="s">
        <v>432</v>
      </c>
      <c r="L323" s="35" t="s">
        <v>440</v>
      </c>
    </row>
    <row r="324" spans="1:12" ht="45" customHeight="1" x14ac:dyDescent="0.2">
      <c r="A324" s="31">
        <v>270</v>
      </c>
      <c r="B324" s="44" t="s">
        <v>405</v>
      </c>
      <c r="C324" s="44" t="s">
        <v>322</v>
      </c>
      <c r="D324" s="62">
        <v>250</v>
      </c>
      <c r="E324" s="45">
        <f t="shared" si="20"/>
        <v>206.61157024793388</v>
      </c>
      <c r="F324" s="35" t="s">
        <v>731</v>
      </c>
      <c r="G324" s="35" t="s">
        <v>99</v>
      </c>
      <c r="H324" s="46" t="s">
        <v>486</v>
      </c>
      <c r="I324" s="58" t="s">
        <v>13</v>
      </c>
      <c r="J324" s="37" t="s">
        <v>520</v>
      </c>
      <c r="K324" s="35" t="s">
        <v>432</v>
      </c>
      <c r="L324" s="35" t="s">
        <v>440</v>
      </c>
    </row>
    <row r="325" spans="1:12" ht="66" customHeight="1" x14ac:dyDescent="0.2">
      <c r="A325" s="31">
        <v>271</v>
      </c>
      <c r="B325" s="32" t="s">
        <v>404</v>
      </c>
      <c r="C325" s="44" t="s">
        <v>152</v>
      </c>
      <c r="D325" s="62">
        <v>30000</v>
      </c>
      <c r="E325" s="45">
        <f t="shared" si="20"/>
        <v>24793.388429752067</v>
      </c>
      <c r="F325" s="35" t="s">
        <v>732</v>
      </c>
      <c r="G325" s="35" t="s">
        <v>99</v>
      </c>
      <c r="H325" s="46" t="s">
        <v>26</v>
      </c>
      <c r="I325" s="58" t="s">
        <v>21</v>
      </c>
      <c r="J325" s="37" t="s">
        <v>520</v>
      </c>
      <c r="K325" s="35" t="s">
        <v>436</v>
      </c>
      <c r="L325" s="35" t="s">
        <v>467</v>
      </c>
    </row>
    <row r="326" spans="1:12" ht="37.5" customHeight="1" x14ac:dyDescent="0.2">
      <c r="A326" s="31">
        <v>272</v>
      </c>
      <c r="B326" s="32" t="s">
        <v>404</v>
      </c>
      <c r="C326" s="44" t="s">
        <v>153</v>
      </c>
      <c r="D326" s="62">
        <v>18000</v>
      </c>
      <c r="E326" s="45">
        <f t="shared" si="20"/>
        <v>14876.03305785124</v>
      </c>
      <c r="F326" s="35" t="s">
        <v>733</v>
      </c>
      <c r="G326" s="35" t="s">
        <v>99</v>
      </c>
      <c r="H326" s="46" t="s">
        <v>26</v>
      </c>
      <c r="I326" s="58" t="s">
        <v>19</v>
      </c>
      <c r="J326" s="37" t="s">
        <v>520</v>
      </c>
      <c r="K326" s="35" t="s">
        <v>432</v>
      </c>
      <c r="L326" s="35" t="s">
        <v>440</v>
      </c>
    </row>
    <row r="327" spans="1:12" ht="87" customHeight="1" x14ac:dyDescent="0.2">
      <c r="A327" s="31">
        <v>273</v>
      </c>
      <c r="B327" s="32" t="s">
        <v>404</v>
      </c>
      <c r="C327" s="44" t="s">
        <v>154</v>
      </c>
      <c r="D327" s="62">
        <v>27000</v>
      </c>
      <c r="E327" s="45">
        <f t="shared" si="20"/>
        <v>22314.049586776859</v>
      </c>
      <c r="F327" s="35" t="s">
        <v>818</v>
      </c>
      <c r="G327" s="35" t="s">
        <v>99</v>
      </c>
      <c r="H327" s="46" t="s">
        <v>26</v>
      </c>
      <c r="I327" s="58" t="s">
        <v>21</v>
      </c>
      <c r="J327" s="37" t="s">
        <v>520</v>
      </c>
      <c r="K327" s="35" t="s">
        <v>471</v>
      </c>
      <c r="L327" s="35" t="s">
        <v>473</v>
      </c>
    </row>
    <row r="328" spans="1:12" ht="88.5" customHeight="1" x14ac:dyDescent="0.2">
      <c r="A328" s="31">
        <v>274</v>
      </c>
      <c r="B328" s="32" t="s">
        <v>404</v>
      </c>
      <c r="C328" s="44" t="s">
        <v>155</v>
      </c>
      <c r="D328" s="62">
        <v>30000</v>
      </c>
      <c r="E328" s="45">
        <f t="shared" si="20"/>
        <v>24793.388429752067</v>
      </c>
      <c r="F328" s="35" t="s">
        <v>816</v>
      </c>
      <c r="G328" s="35" t="s">
        <v>99</v>
      </c>
      <c r="H328" s="46" t="s">
        <v>26</v>
      </c>
      <c r="I328" s="58" t="s">
        <v>21</v>
      </c>
      <c r="J328" s="37" t="s">
        <v>520</v>
      </c>
      <c r="K328" s="35" t="s">
        <v>436</v>
      </c>
      <c r="L328" s="35" t="s">
        <v>473</v>
      </c>
    </row>
    <row r="329" spans="1:12" ht="16.5" customHeight="1" x14ac:dyDescent="0.2">
      <c r="A329" s="19" t="s">
        <v>364</v>
      </c>
      <c r="B329" s="20"/>
      <c r="C329" s="20"/>
      <c r="D329" s="20"/>
      <c r="E329" s="20"/>
      <c r="F329" s="20"/>
      <c r="G329" s="20"/>
      <c r="H329" s="20"/>
      <c r="I329" s="20"/>
      <c r="J329" s="20"/>
      <c r="K329" s="20"/>
      <c r="L329" s="21"/>
    </row>
    <row r="330" spans="1:12" ht="39" customHeight="1" x14ac:dyDescent="0.2">
      <c r="A330" s="31">
        <v>275</v>
      </c>
      <c r="B330" s="32" t="s">
        <v>399</v>
      </c>
      <c r="C330" s="44" t="s">
        <v>445</v>
      </c>
      <c r="D330" s="62">
        <v>345</v>
      </c>
      <c r="E330" s="45">
        <f t="shared" si="20"/>
        <v>285.12396694214874</v>
      </c>
      <c r="F330" s="35" t="s">
        <v>734</v>
      </c>
      <c r="G330" s="35" t="s">
        <v>512</v>
      </c>
      <c r="H330" s="46" t="s">
        <v>29</v>
      </c>
      <c r="I330" s="58" t="s">
        <v>214</v>
      </c>
      <c r="J330" s="37" t="s">
        <v>520</v>
      </c>
      <c r="K330" s="35" t="s">
        <v>432</v>
      </c>
      <c r="L330" s="35" t="s">
        <v>440</v>
      </c>
    </row>
    <row r="331" spans="1:12" ht="38.25" x14ac:dyDescent="0.2">
      <c r="A331" s="31">
        <v>276</v>
      </c>
      <c r="B331" s="32" t="s">
        <v>399</v>
      </c>
      <c r="C331" s="44" t="s">
        <v>455</v>
      </c>
      <c r="D331" s="62">
        <v>180</v>
      </c>
      <c r="E331" s="45">
        <f t="shared" si="20"/>
        <v>148.7603305785124</v>
      </c>
      <c r="F331" s="35" t="s">
        <v>549</v>
      </c>
      <c r="G331" s="35" t="s">
        <v>512</v>
      </c>
      <c r="H331" s="46" t="s">
        <v>29</v>
      </c>
      <c r="I331" s="58" t="s">
        <v>214</v>
      </c>
      <c r="J331" s="37" t="s">
        <v>520</v>
      </c>
      <c r="K331" s="35" t="s">
        <v>432</v>
      </c>
      <c r="L331" s="35" t="s">
        <v>440</v>
      </c>
    </row>
    <row r="332" spans="1:12" ht="38.25" x14ac:dyDescent="0.2">
      <c r="A332" s="31">
        <v>277</v>
      </c>
      <c r="B332" s="32" t="s">
        <v>399</v>
      </c>
      <c r="C332" s="44" t="s">
        <v>446</v>
      </c>
      <c r="D332" s="62">
        <v>2541</v>
      </c>
      <c r="E332" s="45">
        <f t="shared" si="20"/>
        <v>2100</v>
      </c>
      <c r="F332" s="35" t="s">
        <v>735</v>
      </c>
      <c r="G332" s="35" t="s">
        <v>512</v>
      </c>
      <c r="H332" s="46" t="s">
        <v>29</v>
      </c>
      <c r="I332" s="58" t="s">
        <v>214</v>
      </c>
      <c r="J332" s="37" t="s">
        <v>520</v>
      </c>
      <c r="K332" s="35" t="s">
        <v>432</v>
      </c>
      <c r="L332" s="35" t="s">
        <v>440</v>
      </c>
    </row>
    <row r="333" spans="1:12" ht="38.25" x14ac:dyDescent="0.2">
      <c r="A333" s="31">
        <v>278</v>
      </c>
      <c r="B333" s="32" t="s">
        <v>399</v>
      </c>
      <c r="C333" s="44" t="s">
        <v>447</v>
      </c>
      <c r="D333" s="62">
        <v>350</v>
      </c>
      <c r="E333" s="45">
        <f t="shared" si="20"/>
        <v>289.25619834710744</v>
      </c>
      <c r="F333" s="35" t="s">
        <v>736</v>
      </c>
      <c r="G333" s="35" t="s">
        <v>512</v>
      </c>
      <c r="H333" s="46" t="s">
        <v>29</v>
      </c>
      <c r="I333" s="58" t="s">
        <v>214</v>
      </c>
      <c r="J333" s="37" t="s">
        <v>520</v>
      </c>
      <c r="K333" s="35" t="s">
        <v>432</v>
      </c>
      <c r="L333" s="35" t="s">
        <v>440</v>
      </c>
    </row>
    <row r="334" spans="1:12" ht="38.25" x14ac:dyDescent="0.2">
      <c r="A334" s="31">
        <v>279</v>
      </c>
      <c r="B334" s="32" t="s">
        <v>399</v>
      </c>
      <c r="C334" s="44" t="s">
        <v>448</v>
      </c>
      <c r="D334" s="62">
        <v>3000</v>
      </c>
      <c r="E334" s="45">
        <f t="shared" si="20"/>
        <v>2479.3388429752067</v>
      </c>
      <c r="F334" s="35" t="s">
        <v>550</v>
      </c>
      <c r="G334" s="35" t="s">
        <v>512</v>
      </c>
      <c r="H334" s="46" t="s">
        <v>29</v>
      </c>
      <c r="I334" s="58" t="s">
        <v>214</v>
      </c>
      <c r="J334" s="37" t="s">
        <v>520</v>
      </c>
      <c r="K334" s="35" t="s">
        <v>432</v>
      </c>
      <c r="L334" s="35" t="s">
        <v>440</v>
      </c>
    </row>
    <row r="335" spans="1:12" ht="38.25" x14ac:dyDescent="0.2">
      <c r="A335" s="31">
        <v>280</v>
      </c>
      <c r="B335" s="32" t="s">
        <v>399</v>
      </c>
      <c r="C335" s="44" t="s">
        <v>449</v>
      </c>
      <c r="D335" s="62">
        <v>1200</v>
      </c>
      <c r="E335" s="45">
        <f t="shared" si="20"/>
        <v>991.73553719008271</v>
      </c>
      <c r="F335" s="35" t="s">
        <v>737</v>
      </c>
      <c r="G335" s="35" t="s">
        <v>512</v>
      </c>
      <c r="H335" s="46" t="s">
        <v>29</v>
      </c>
      <c r="I335" s="58" t="s">
        <v>214</v>
      </c>
      <c r="J335" s="37" t="s">
        <v>520</v>
      </c>
      <c r="K335" s="35" t="s">
        <v>432</v>
      </c>
      <c r="L335" s="35" t="s">
        <v>440</v>
      </c>
    </row>
    <row r="336" spans="1:12" ht="45" customHeight="1" x14ac:dyDescent="0.2">
      <c r="A336" s="31">
        <v>281</v>
      </c>
      <c r="B336" s="32" t="s">
        <v>399</v>
      </c>
      <c r="C336" s="44" t="s">
        <v>538</v>
      </c>
      <c r="D336" s="62">
        <v>740</v>
      </c>
      <c r="E336" s="45">
        <f t="shared" si="20"/>
        <v>611.57024793388427</v>
      </c>
      <c r="F336" s="35" t="s">
        <v>545</v>
      </c>
      <c r="G336" s="35" t="s">
        <v>512</v>
      </c>
      <c r="H336" s="46" t="s">
        <v>29</v>
      </c>
      <c r="I336" s="58" t="s">
        <v>214</v>
      </c>
      <c r="J336" s="37" t="s">
        <v>520</v>
      </c>
      <c r="K336" s="35" t="s">
        <v>432</v>
      </c>
      <c r="L336" s="35" t="s">
        <v>440</v>
      </c>
    </row>
    <row r="337" spans="1:12" ht="42.75" customHeight="1" x14ac:dyDescent="0.2">
      <c r="A337" s="31">
        <v>282</v>
      </c>
      <c r="B337" s="32" t="s">
        <v>399</v>
      </c>
      <c r="C337" s="44" t="s">
        <v>450</v>
      </c>
      <c r="D337" s="62">
        <v>630</v>
      </c>
      <c r="E337" s="45">
        <f t="shared" si="20"/>
        <v>520.6611570247934</v>
      </c>
      <c r="F337" s="35" t="s">
        <v>545</v>
      </c>
      <c r="G337" s="35" t="s">
        <v>512</v>
      </c>
      <c r="H337" s="46" t="s">
        <v>29</v>
      </c>
      <c r="I337" s="58" t="s">
        <v>214</v>
      </c>
      <c r="J337" s="37" t="s">
        <v>520</v>
      </c>
      <c r="K337" s="35" t="s">
        <v>432</v>
      </c>
      <c r="L337" s="35" t="s">
        <v>440</v>
      </c>
    </row>
    <row r="338" spans="1:12" x14ac:dyDescent="0.2">
      <c r="A338" s="69"/>
      <c r="B338" s="70"/>
      <c r="C338" s="70"/>
      <c r="D338" s="70"/>
      <c r="E338" s="70"/>
      <c r="F338" s="70"/>
      <c r="G338" s="70"/>
      <c r="H338" s="70"/>
      <c r="I338" s="70"/>
      <c r="J338" s="70"/>
      <c r="K338" s="70"/>
      <c r="L338" s="71"/>
    </row>
    <row r="339" spans="1:12" ht="40.5" customHeight="1" x14ac:dyDescent="0.2">
      <c r="A339" s="31">
        <v>283</v>
      </c>
      <c r="B339" s="44" t="s">
        <v>405</v>
      </c>
      <c r="C339" s="44" t="s">
        <v>157</v>
      </c>
      <c r="D339" s="62">
        <v>18000</v>
      </c>
      <c r="E339" s="45">
        <f t="shared" si="20"/>
        <v>14876.03305785124</v>
      </c>
      <c r="F339" s="35" t="s">
        <v>738</v>
      </c>
      <c r="G339" s="35" t="s">
        <v>99</v>
      </c>
      <c r="H339" s="46" t="s">
        <v>486</v>
      </c>
      <c r="I339" s="58" t="s">
        <v>31</v>
      </c>
      <c r="J339" s="37" t="s">
        <v>520</v>
      </c>
      <c r="K339" s="35" t="s">
        <v>432</v>
      </c>
      <c r="L339" s="35" t="s">
        <v>440</v>
      </c>
    </row>
    <row r="340" spans="1:12" ht="32.25" customHeight="1" x14ac:dyDescent="0.2">
      <c r="A340" s="31">
        <v>284</v>
      </c>
      <c r="B340" s="44" t="s">
        <v>405</v>
      </c>
      <c r="C340" s="44" t="s">
        <v>158</v>
      </c>
      <c r="D340" s="62">
        <v>5000</v>
      </c>
      <c r="E340" s="45">
        <f t="shared" si="20"/>
        <v>4132.2314049586776</v>
      </c>
      <c r="F340" s="35" t="s">
        <v>739</v>
      </c>
      <c r="G340" s="35" t="s">
        <v>99</v>
      </c>
      <c r="H340" s="46" t="s">
        <v>490</v>
      </c>
      <c r="I340" s="58" t="s">
        <v>31</v>
      </c>
      <c r="J340" s="37" t="s">
        <v>520</v>
      </c>
      <c r="K340" s="35" t="s">
        <v>432</v>
      </c>
      <c r="L340" s="35" t="s">
        <v>440</v>
      </c>
    </row>
    <row r="341" spans="1:12" ht="60.75" customHeight="1" x14ac:dyDescent="0.2">
      <c r="A341" s="31">
        <v>285</v>
      </c>
      <c r="B341" s="32" t="s">
        <v>396</v>
      </c>
      <c r="C341" s="44" t="s">
        <v>403</v>
      </c>
      <c r="D341" s="62">
        <v>12000</v>
      </c>
      <c r="E341" s="45">
        <f t="shared" si="20"/>
        <v>9917.3553719008269</v>
      </c>
      <c r="F341" s="35" t="s">
        <v>740</v>
      </c>
      <c r="G341" s="35" t="s">
        <v>99</v>
      </c>
      <c r="H341" s="46" t="s">
        <v>486</v>
      </c>
      <c r="I341" s="58" t="s">
        <v>31</v>
      </c>
      <c r="J341" s="37" t="s">
        <v>520</v>
      </c>
      <c r="K341" s="35" t="s">
        <v>432</v>
      </c>
      <c r="L341" s="35" t="s">
        <v>440</v>
      </c>
    </row>
    <row r="342" spans="1:12" ht="37.5" customHeight="1" x14ac:dyDescent="0.2">
      <c r="A342" s="31">
        <v>286</v>
      </c>
      <c r="B342" s="32" t="s">
        <v>400</v>
      </c>
      <c r="C342" s="44" t="s">
        <v>159</v>
      </c>
      <c r="D342" s="62">
        <v>50000</v>
      </c>
      <c r="E342" s="45">
        <f t="shared" si="20"/>
        <v>41322.314049586777</v>
      </c>
      <c r="F342" s="35" t="s">
        <v>722</v>
      </c>
      <c r="G342" s="35" t="s">
        <v>99</v>
      </c>
      <c r="H342" s="46" t="s">
        <v>486</v>
      </c>
      <c r="I342" s="58" t="s">
        <v>31</v>
      </c>
      <c r="J342" s="37" t="s">
        <v>520</v>
      </c>
      <c r="K342" s="35" t="s">
        <v>474</v>
      </c>
      <c r="L342" s="35" t="s">
        <v>475</v>
      </c>
    </row>
    <row r="343" spans="1:12" ht="38.25" x14ac:dyDescent="0.2">
      <c r="A343" s="31">
        <v>287</v>
      </c>
      <c r="B343" s="32" t="s">
        <v>396</v>
      </c>
      <c r="C343" s="44" t="s">
        <v>204</v>
      </c>
      <c r="D343" s="62">
        <v>3000</v>
      </c>
      <c r="E343" s="45">
        <f t="shared" ref="E343:E385" si="21">D343/1.21</f>
        <v>2479.3388429752067</v>
      </c>
      <c r="F343" s="35" t="s">
        <v>741</v>
      </c>
      <c r="G343" s="35" t="s">
        <v>99</v>
      </c>
      <c r="H343" s="46" t="s">
        <v>486</v>
      </c>
      <c r="I343" s="58" t="s">
        <v>13</v>
      </c>
      <c r="J343" s="37" t="s">
        <v>520</v>
      </c>
      <c r="K343" s="35" t="s">
        <v>432</v>
      </c>
      <c r="L343" s="35" t="s">
        <v>440</v>
      </c>
    </row>
    <row r="344" spans="1:12" ht="24.75" customHeight="1" x14ac:dyDescent="0.2">
      <c r="A344" s="31">
        <v>288</v>
      </c>
      <c r="B344" s="32" t="s">
        <v>396</v>
      </c>
      <c r="C344" s="44" t="s">
        <v>205</v>
      </c>
      <c r="D344" s="62">
        <v>12000</v>
      </c>
      <c r="E344" s="45">
        <f t="shared" si="21"/>
        <v>9917.3553719008269</v>
      </c>
      <c r="F344" s="35" t="s">
        <v>742</v>
      </c>
      <c r="G344" s="35" t="s">
        <v>99</v>
      </c>
      <c r="H344" s="46" t="s">
        <v>486</v>
      </c>
      <c r="I344" s="58" t="s">
        <v>31</v>
      </c>
      <c r="J344" s="37" t="s">
        <v>520</v>
      </c>
      <c r="K344" s="35" t="s">
        <v>432</v>
      </c>
      <c r="L344" s="35" t="s">
        <v>440</v>
      </c>
    </row>
    <row r="345" spans="1:12" ht="25.5" x14ac:dyDescent="0.2">
      <c r="A345" s="31">
        <v>289</v>
      </c>
      <c r="B345" s="32" t="s">
        <v>396</v>
      </c>
      <c r="C345" s="44" t="s">
        <v>456</v>
      </c>
      <c r="D345" s="62">
        <v>18000</v>
      </c>
      <c r="E345" s="45">
        <f t="shared" si="21"/>
        <v>14876.03305785124</v>
      </c>
      <c r="F345" s="35" t="s">
        <v>744</v>
      </c>
      <c r="G345" s="35" t="s">
        <v>99</v>
      </c>
      <c r="H345" s="46" t="s">
        <v>486</v>
      </c>
      <c r="I345" s="58" t="s">
        <v>13</v>
      </c>
      <c r="J345" s="37" t="s">
        <v>520</v>
      </c>
      <c r="K345" s="35" t="s">
        <v>432</v>
      </c>
      <c r="L345" s="35" t="s">
        <v>440</v>
      </c>
    </row>
    <row r="346" spans="1:12" ht="27" customHeight="1" x14ac:dyDescent="0.2">
      <c r="A346" s="31">
        <v>290</v>
      </c>
      <c r="B346" s="44" t="s">
        <v>405</v>
      </c>
      <c r="C346" s="44" t="s">
        <v>160</v>
      </c>
      <c r="D346" s="62">
        <v>18000</v>
      </c>
      <c r="E346" s="45">
        <f t="shared" si="21"/>
        <v>14876.03305785124</v>
      </c>
      <c r="F346" s="35" t="s">
        <v>743</v>
      </c>
      <c r="G346" s="35" t="s">
        <v>99</v>
      </c>
      <c r="H346" s="46" t="s">
        <v>486</v>
      </c>
      <c r="I346" s="58" t="s">
        <v>31</v>
      </c>
      <c r="J346" s="37" t="s">
        <v>520</v>
      </c>
      <c r="K346" s="35" t="s">
        <v>432</v>
      </c>
      <c r="L346" s="35" t="s">
        <v>440</v>
      </c>
    </row>
    <row r="347" spans="1:12" ht="38.25" x14ac:dyDescent="0.2">
      <c r="A347" s="31">
        <v>291</v>
      </c>
      <c r="B347" s="44" t="s">
        <v>406</v>
      </c>
      <c r="C347" s="44" t="s">
        <v>161</v>
      </c>
      <c r="D347" s="62">
        <v>10000</v>
      </c>
      <c r="E347" s="45">
        <f t="shared" si="21"/>
        <v>8264.4628099173551</v>
      </c>
      <c r="F347" s="35" t="s">
        <v>745</v>
      </c>
      <c r="G347" s="35" t="s">
        <v>99</v>
      </c>
      <c r="H347" s="46" t="s">
        <v>486</v>
      </c>
      <c r="I347" s="58" t="s">
        <v>214</v>
      </c>
      <c r="J347" s="37" t="s">
        <v>520</v>
      </c>
      <c r="K347" s="35" t="s">
        <v>432</v>
      </c>
      <c r="L347" s="35" t="s">
        <v>440</v>
      </c>
    </row>
    <row r="348" spans="1:12" ht="36.75" customHeight="1" x14ac:dyDescent="0.2">
      <c r="A348" s="31">
        <v>292</v>
      </c>
      <c r="B348" s="32" t="s">
        <v>400</v>
      </c>
      <c r="C348" s="44" t="s">
        <v>162</v>
      </c>
      <c r="D348" s="62">
        <v>18000</v>
      </c>
      <c r="E348" s="45">
        <f t="shared" si="21"/>
        <v>14876.03305785124</v>
      </c>
      <c r="F348" s="35" t="s">
        <v>722</v>
      </c>
      <c r="G348" s="35" t="s">
        <v>99</v>
      </c>
      <c r="H348" s="46" t="s">
        <v>486</v>
      </c>
      <c r="I348" s="58" t="s">
        <v>16</v>
      </c>
      <c r="J348" s="37" t="s">
        <v>520</v>
      </c>
      <c r="K348" s="35" t="s">
        <v>435</v>
      </c>
      <c r="L348" s="35" t="s">
        <v>433</v>
      </c>
    </row>
    <row r="349" spans="1:12" ht="25.5" x14ac:dyDescent="0.2">
      <c r="A349" s="31">
        <v>293</v>
      </c>
      <c r="B349" s="44" t="s">
        <v>406</v>
      </c>
      <c r="C349" s="44" t="s">
        <v>163</v>
      </c>
      <c r="D349" s="62">
        <v>18000</v>
      </c>
      <c r="E349" s="45">
        <f t="shared" si="21"/>
        <v>14876.03305785124</v>
      </c>
      <c r="F349" s="35" t="s">
        <v>746</v>
      </c>
      <c r="G349" s="35" t="s">
        <v>99</v>
      </c>
      <c r="H349" s="46" t="s">
        <v>486</v>
      </c>
      <c r="I349" s="58" t="s">
        <v>13</v>
      </c>
      <c r="J349" s="37" t="s">
        <v>520</v>
      </c>
      <c r="K349" s="35" t="s">
        <v>432</v>
      </c>
      <c r="L349" s="35" t="s">
        <v>440</v>
      </c>
    </row>
    <row r="350" spans="1:12" ht="37.5" customHeight="1" x14ac:dyDescent="0.2">
      <c r="A350" s="31">
        <v>294</v>
      </c>
      <c r="B350" s="44" t="s">
        <v>405</v>
      </c>
      <c r="C350" s="44" t="s">
        <v>164</v>
      </c>
      <c r="D350" s="62">
        <v>10000</v>
      </c>
      <c r="E350" s="45">
        <f t="shared" si="21"/>
        <v>8264.4628099173551</v>
      </c>
      <c r="F350" s="35" t="s">
        <v>747</v>
      </c>
      <c r="G350" s="35" t="s">
        <v>99</v>
      </c>
      <c r="H350" s="46" t="s">
        <v>486</v>
      </c>
      <c r="I350" s="58" t="s">
        <v>13</v>
      </c>
      <c r="J350" s="37" t="s">
        <v>520</v>
      </c>
      <c r="K350" s="35" t="s">
        <v>432</v>
      </c>
      <c r="L350" s="35" t="s">
        <v>440</v>
      </c>
    </row>
    <row r="351" spans="1:12" ht="35.25" customHeight="1" x14ac:dyDescent="0.2">
      <c r="A351" s="31">
        <v>295</v>
      </c>
      <c r="B351" s="44" t="s">
        <v>405</v>
      </c>
      <c r="C351" s="44" t="s">
        <v>165</v>
      </c>
      <c r="D351" s="62">
        <v>15000</v>
      </c>
      <c r="E351" s="45">
        <f t="shared" si="21"/>
        <v>12396.694214876034</v>
      </c>
      <c r="F351" s="35" t="s">
        <v>739</v>
      </c>
      <c r="G351" s="35" t="s">
        <v>99</v>
      </c>
      <c r="H351" s="46" t="s">
        <v>486</v>
      </c>
      <c r="I351" s="58" t="s">
        <v>13</v>
      </c>
      <c r="J351" s="37" t="s">
        <v>520</v>
      </c>
      <c r="K351" s="35" t="s">
        <v>432</v>
      </c>
      <c r="L351" s="35" t="s">
        <v>440</v>
      </c>
    </row>
    <row r="352" spans="1:12" ht="41.25" customHeight="1" x14ac:dyDescent="0.2">
      <c r="A352" s="31">
        <v>296</v>
      </c>
      <c r="B352" s="32" t="s">
        <v>404</v>
      </c>
      <c r="C352" s="44" t="s">
        <v>166</v>
      </c>
      <c r="D352" s="62">
        <v>3000</v>
      </c>
      <c r="E352" s="45">
        <f t="shared" si="21"/>
        <v>2479.3388429752067</v>
      </c>
      <c r="F352" s="35" t="s">
        <v>748</v>
      </c>
      <c r="G352" s="35" t="s">
        <v>99</v>
      </c>
      <c r="H352" s="46" t="s">
        <v>486</v>
      </c>
      <c r="I352" s="58" t="s">
        <v>13</v>
      </c>
      <c r="J352" s="37" t="s">
        <v>520</v>
      </c>
      <c r="K352" s="35" t="s">
        <v>432</v>
      </c>
      <c r="L352" s="35" t="s">
        <v>440</v>
      </c>
    </row>
    <row r="353" spans="1:12" ht="31.5" customHeight="1" x14ac:dyDescent="0.2">
      <c r="A353" s="31">
        <v>297</v>
      </c>
      <c r="B353" s="44" t="s">
        <v>405</v>
      </c>
      <c r="C353" s="44" t="s">
        <v>167</v>
      </c>
      <c r="D353" s="62">
        <v>3000</v>
      </c>
      <c r="E353" s="45">
        <f t="shared" si="21"/>
        <v>2479.3388429752067</v>
      </c>
      <c r="F353" s="35" t="s">
        <v>749</v>
      </c>
      <c r="G353" s="35" t="s">
        <v>99</v>
      </c>
      <c r="H353" s="46" t="s">
        <v>486</v>
      </c>
      <c r="I353" s="58" t="s">
        <v>13</v>
      </c>
      <c r="J353" s="37" t="s">
        <v>520</v>
      </c>
      <c r="K353" s="35" t="s">
        <v>432</v>
      </c>
      <c r="L353" s="35" t="s">
        <v>440</v>
      </c>
    </row>
    <row r="354" spans="1:12" ht="25.5" x14ac:dyDescent="0.2">
      <c r="A354" s="31">
        <v>298</v>
      </c>
      <c r="B354" s="32" t="s">
        <v>396</v>
      </c>
      <c r="C354" s="44" t="s">
        <v>168</v>
      </c>
      <c r="D354" s="62">
        <v>10000</v>
      </c>
      <c r="E354" s="45">
        <f t="shared" si="21"/>
        <v>8264.4628099173551</v>
      </c>
      <c r="F354" s="35" t="s">
        <v>750</v>
      </c>
      <c r="G354" s="35" t="s">
        <v>99</v>
      </c>
      <c r="H354" s="46" t="s">
        <v>486</v>
      </c>
      <c r="I354" s="58" t="s">
        <v>13</v>
      </c>
      <c r="J354" s="37" t="s">
        <v>520</v>
      </c>
      <c r="K354" s="35" t="s">
        <v>432</v>
      </c>
      <c r="L354" s="35" t="s">
        <v>440</v>
      </c>
    </row>
    <row r="355" spans="1:12" ht="25.5" x14ac:dyDescent="0.2">
      <c r="A355" s="31">
        <v>299</v>
      </c>
      <c r="B355" s="32" t="s">
        <v>404</v>
      </c>
      <c r="C355" s="44" t="s">
        <v>169</v>
      </c>
      <c r="D355" s="62">
        <v>2000</v>
      </c>
      <c r="E355" s="45">
        <f t="shared" si="21"/>
        <v>1652.8925619834711</v>
      </c>
      <c r="F355" s="35" t="s">
        <v>631</v>
      </c>
      <c r="G355" s="35" t="s">
        <v>99</v>
      </c>
      <c r="H355" s="46" t="s">
        <v>486</v>
      </c>
      <c r="I355" s="58" t="s">
        <v>13</v>
      </c>
      <c r="J355" s="37" t="s">
        <v>520</v>
      </c>
      <c r="K355" s="35" t="s">
        <v>432</v>
      </c>
      <c r="L355" s="35" t="s">
        <v>440</v>
      </c>
    </row>
    <row r="356" spans="1:12" ht="41.25" customHeight="1" x14ac:dyDescent="0.2">
      <c r="A356" s="31">
        <v>300</v>
      </c>
      <c r="B356" s="32" t="s">
        <v>396</v>
      </c>
      <c r="C356" s="44" t="s">
        <v>170</v>
      </c>
      <c r="D356" s="62">
        <v>1000</v>
      </c>
      <c r="E356" s="45">
        <f t="shared" si="21"/>
        <v>826.44628099173553</v>
      </c>
      <c r="F356" s="35" t="s">
        <v>751</v>
      </c>
      <c r="G356" s="35" t="s">
        <v>99</v>
      </c>
      <c r="H356" s="46" t="s">
        <v>486</v>
      </c>
      <c r="I356" s="58" t="s">
        <v>31</v>
      </c>
      <c r="J356" s="37" t="s">
        <v>520</v>
      </c>
      <c r="K356" s="35" t="s">
        <v>432</v>
      </c>
      <c r="L356" s="35" t="s">
        <v>440</v>
      </c>
    </row>
    <row r="357" spans="1:12" ht="25.5" x14ac:dyDescent="0.2">
      <c r="A357" s="31">
        <v>301</v>
      </c>
      <c r="B357" s="32" t="s">
        <v>396</v>
      </c>
      <c r="C357" s="44" t="s">
        <v>457</v>
      </c>
      <c r="D357" s="62">
        <v>3000</v>
      </c>
      <c r="E357" s="45">
        <f t="shared" si="21"/>
        <v>2479.3388429752067</v>
      </c>
      <c r="F357" s="35" t="s">
        <v>752</v>
      </c>
      <c r="G357" s="35" t="s">
        <v>99</v>
      </c>
      <c r="H357" s="46" t="s">
        <v>486</v>
      </c>
      <c r="I357" s="58" t="s">
        <v>31</v>
      </c>
      <c r="J357" s="37" t="s">
        <v>520</v>
      </c>
      <c r="K357" s="35" t="s">
        <v>432</v>
      </c>
      <c r="L357" s="35" t="s">
        <v>440</v>
      </c>
    </row>
    <row r="358" spans="1:12" ht="76.5" x14ac:dyDescent="0.2">
      <c r="A358" s="31">
        <v>302</v>
      </c>
      <c r="B358" s="44" t="s">
        <v>405</v>
      </c>
      <c r="C358" s="44" t="s">
        <v>402</v>
      </c>
      <c r="D358" s="62">
        <v>29000</v>
      </c>
      <c r="E358" s="45">
        <f t="shared" si="21"/>
        <v>23966.942148760332</v>
      </c>
      <c r="F358" s="35" t="s">
        <v>753</v>
      </c>
      <c r="G358" s="35" t="s">
        <v>99</v>
      </c>
      <c r="H358" s="46" t="s">
        <v>486</v>
      </c>
      <c r="I358" s="58" t="s">
        <v>31</v>
      </c>
      <c r="J358" s="37" t="s">
        <v>520</v>
      </c>
      <c r="K358" s="35" t="s">
        <v>432</v>
      </c>
      <c r="L358" s="35" t="s">
        <v>433</v>
      </c>
    </row>
    <row r="359" spans="1:12" ht="25.5" x14ac:dyDescent="0.2">
      <c r="A359" s="31">
        <v>303</v>
      </c>
      <c r="B359" s="44" t="s">
        <v>406</v>
      </c>
      <c r="C359" s="44" t="s">
        <v>171</v>
      </c>
      <c r="D359" s="62">
        <v>30000</v>
      </c>
      <c r="E359" s="45">
        <f t="shared" si="21"/>
        <v>24793.388429752067</v>
      </c>
      <c r="F359" s="35" t="s">
        <v>754</v>
      </c>
      <c r="G359" s="35" t="s">
        <v>99</v>
      </c>
      <c r="H359" s="46" t="s">
        <v>486</v>
      </c>
      <c r="I359" s="58" t="s">
        <v>214</v>
      </c>
      <c r="J359" s="37" t="s">
        <v>520</v>
      </c>
      <c r="K359" s="35" t="s">
        <v>436</v>
      </c>
      <c r="L359" s="35" t="s">
        <v>433</v>
      </c>
    </row>
    <row r="360" spans="1:12" ht="25.5" x14ac:dyDescent="0.2">
      <c r="A360" s="31">
        <v>304</v>
      </c>
      <c r="B360" s="44" t="s">
        <v>406</v>
      </c>
      <c r="C360" s="44" t="s">
        <v>172</v>
      </c>
      <c r="D360" s="62">
        <v>30000</v>
      </c>
      <c r="E360" s="45">
        <f t="shared" si="21"/>
        <v>24793.388429752067</v>
      </c>
      <c r="F360" s="35" t="s">
        <v>754</v>
      </c>
      <c r="G360" s="35" t="s">
        <v>99</v>
      </c>
      <c r="H360" s="46" t="s">
        <v>486</v>
      </c>
      <c r="I360" s="58" t="s">
        <v>214</v>
      </c>
      <c r="J360" s="37" t="s">
        <v>520</v>
      </c>
      <c r="K360" s="35" t="s">
        <v>436</v>
      </c>
      <c r="L360" s="35" t="s">
        <v>433</v>
      </c>
    </row>
    <row r="361" spans="1:12" ht="39" customHeight="1" x14ac:dyDescent="0.2">
      <c r="A361" s="31">
        <v>305</v>
      </c>
      <c r="B361" s="44" t="s">
        <v>406</v>
      </c>
      <c r="C361" s="44" t="s">
        <v>173</v>
      </c>
      <c r="D361" s="62">
        <v>100000</v>
      </c>
      <c r="E361" s="45">
        <f t="shared" si="21"/>
        <v>82644.628099173555</v>
      </c>
      <c r="F361" s="35" t="s">
        <v>746</v>
      </c>
      <c r="G361" s="35" t="s">
        <v>99</v>
      </c>
      <c r="H361" s="46" t="s">
        <v>486</v>
      </c>
      <c r="I361" s="58" t="s">
        <v>13</v>
      </c>
      <c r="J361" s="37" t="s">
        <v>520</v>
      </c>
      <c r="K361" s="35" t="s">
        <v>435</v>
      </c>
      <c r="L361" s="35" t="s">
        <v>433</v>
      </c>
    </row>
    <row r="362" spans="1:12" ht="31.5" customHeight="1" x14ac:dyDescent="0.2">
      <c r="A362" s="31">
        <v>306</v>
      </c>
      <c r="B362" s="44" t="s">
        <v>406</v>
      </c>
      <c r="C362" s="44" t="s">
        <v>174</v>
      </c>
      <c r="D362" s="62">
        <v>36000</v>
      </c>
      <c r="E362" s="45">
        <f t="shared" si="21"/>
        <v>29752.066115702481</v>
      </c>
      <c r="F362" s="35" t="s">
        <v>745</v>
      </c>
      <c r="G362" s="35" t="s">
        <v>99</v>
      </c>
      <c r="H362" s="46" t="s">
        <v>486</v>
      </c>
      <c r="I362" s="58" t="s">
        <v>106</v>
      </c>
      <c r="J362" s="37" t="s">
        <v>520</v>
      </c>
      <c r="K362" s="35" t="s">
        <v>436</v>
      </c>
      <c r="L362" s="35" t="s">
        <v>433</v>
      </c>
    </row>
    <row r="363" spans="1:12" ht="39" customHeight="1" x14ac:dyDescent="0.2">
      <c r="A363" s="31">
        <v>307</v>
      </c>
      <c r="B363" s="44" t="s">
        <v>406</v>
      </c>
      <c r="C363" s="44" t="s">
        <v>175</v>
      </c>
      <c r="D363" s="62">
        <v>36000</v>
      </c>
      <c r="E363" s="45">
        <f t="shared" si="21"/>
        <v>29752.066115702481</v>
      </c>
      <c r="F363" s="35" t="s">
        <v>745</v>
      </c>
      <c r="G363" s="35" t="s">
        <v>99</v>
      </c>
      <c r="H363" s="46" t="s">
        <v>486</v>
      </c>
      <c r="I363" s="58" t="s">
        <v>216</v>
      </c>
      <c r="J363" s="37" t="s">
        <v>520</v>
      </c>
      <c r="K363" s="35" t="s">
        <v>435</v>
      </c>
      <c r="L363" s="35" t="s">
        <v>433</v>
      </c>
    </row>
    <row r="364" spans="1:12" ht="57" customHeight="1" x14ac:dyDescent="0.2">
      <c r="A364" s="31">
        <v>308</v>
      </c>
      <c r="B364" s="32" t="s">
        <v>407</v>
      </c>
      <c r="C364" s="44" t="s">
        <v>206</v>
      </c>
      <c r="D364" s="62">
        <v>10000</v>
      </c>
      <c r="E364" s="45">
        <f t="shared" si="21"/>
        <v>8264.4628099173551</v>
      </c>
      <c r="F364" s="35" t="s">
        <v>817</v>
      </c>
      <c r="G364" s="35" t="s">
        <v>99</v>
      </c>
      <c r="H364" s="46" t="s">
        <v>486</v>
      </c>
      <c r="I364" s="58" t="s">
        <v>31</v>
      </c>
      <c r="J364" s="37" t="s">
        <v>520</v>
      </c>
      <c r="K364" s="35" t="s">
        <v>432</v>
      </c>
      <c r="L364" s="35" t="s">
        <v>440</v>
      </c>
    </row>
    <row r="365" spans="1:12" ht="25.5" x14ac:dyDescent="0.2">
      <c r="A365" s="31">
        <v>309</v>
      </c>
      <c r="B365" s="32" t="s">
        <v>407</v>
      </c>
      <c r="C365" s="44" t="s">
        <v>176</v>
      </c>
      <c r="D365" s="62">
        <v>150000</v>
      </c>
      <c r="E365" s="45">
        <f t="shared" si="21"/>
        <v>123966.94214876034</v>
      </c>
      <c r="F365" s="35" t="s">
        <v>755</v>
      </c>
      <c r="G365" s="35" t="s">
        <v>99</v>
      </c>
      <c r="H365" s="46" t="s">
        <v>486</v>
      </c>
      <c r="I365" s="58" t="s">
        <v>106</v>
      </c>
      <c r="J365" s="37" t="s">
        <v>520</v>
      </c>
      <c r="K365" s="35" t="s">
        <v>436</v>
      </c>
      <c r="L365" s="35" t="s">
        <v>433</v>
      </c>
    </row>
    <row r="366" spans="1:12" ht="38.25" x14ac:dyDescent="0.2">
      <c r="A366" s="31">
        <v>310</v>
      </c>
      <c r="B366" s="44" t="s">
        <v>406</v>
      </c>
      <c r="C366" s="44" t="s">
        <v>416</v>
      </c>
      <c r="D366" s="62">
        <v>10000</v>
      </c>
      <c r="E366" s="45">
        <f t="shared" si="21"/>
        <v>8264.4628099173551</v>
      </c>
      <c r="F366" s="35" t="s">
        <v>756</v>
      </c>
      <c r="G366" s="35" t="s">
        <v>99</v>
      </c>
      <c r="H366" s="46" t="s">
        <v>486</v>
      </c>
      <c r="I366" s="58" t="s">
        <v>214</v>
      </c>
      <c r="J366" s="37" t="s">
        <v>520</v>
      </c>
      <c r="K366" s="35" t="s">
        <v>432</v>
      </c>
      <c r="L366" s="35" t="s">
        <v>440</v>
      </c>
    </row>
    <row r="367" spans="1:12" ht="25.5" x14ac:dyDescent="0.2">
      <c r="A367" s="31">
        <v>311</v>
      </c>
      <c r="B367" s="32" t="s">
        <v>407</v>
      </c>
      <c r="C367" s="44" t="s">
        <v>177</v>
      </c>
      <c r="D367" s="62">
        <v>18000</v>
      </c>
      <c r="E367" s="45">
        <f t="shared" si="21"/>
        <v>14876.03305785124</v>
      </c>
      <c r="F367" s="35" t="s">
        <v>755</v>
      </c>
      <c r="G367" s="35" t="s">
        <v>99</v>
      </c>
      <c r="H367" s="46" t="s">
        <v>486</v>
      </c>
      <c r="I367" s="58" t="s">
        <v>214</v>
      </c>
      <c r="J367" s="37" t="s">
        <v>520</v>
      </c>
      <c r="K367" s="35" t="s">
        <v>432</v>
      </c>
      <c r="L367" s="35" t="s">
        <v>440</v>
      </c>
    </row>
    <row r="368" spans="1:12" ht="38.25" x14ac:dyDescent="0.2">
      <c r="A368" s="31">
        <v>312</v>
      </c>
      <c r="B368" s="44" t="s">
        <v>405</v>
      </c>
      <c r="C368" s="44" t="s">
        <v>479</v>
      </c>
      <c r="D368" s="62">
        <v>18000</v>
      </c>
      <c r="E368" s="45">
        <f t="shared" si="21"/>
        <v>14876.03305785124</v>
      </c>
      <c r="F368" s="35" t="s">
        <v>757</v>
      </c>
      <c r="G368" s="35" t="s">
        <v>99</v>
      </c>
      <c r="H368" s="46" t="s">
        <v>486</v>
      </c>
      <c r="I368" s="58" t="s">
        <v>31</v>
      </c>
      <c r="J368" s="37" t="s">
        <v>520</v>
      </c>
      <c r="K368" s="35" t="s">
        <v>432</v>
      </c>
      <c r="L368" s="35" t="s">
        <v>440</v>
      </c>
    </row>
    <row r="369" spans="1:12" ht="35.25" customHeight="1" x14ac:dyDescent="0.2">
      <c r="A369" s="31">
        <v>313</v>
      </c>
      <c r="B369" s="44" t="s">
        <v>405</v>
      </c>
      <c r="C369" s="44" t="s">
        <v>178</v>
      </c>
      <c r="D369" s="62">
        <v>10000</v>
      </c>
      <c r="E369" s="45">
        <f t="shared" si="21"/>
        <v>8264.4628099173551</v>
      </c>
      <c r="F369" s="35" t="s">
        <v>758</v>
      </c>
      <c r="G369" s="35" t="s">
        <v>99</v>
      </c>
      <c r="H369" s="46" t="s">
        <v>486</v>
      </c>
      <c r="I369" s="58" t="s">
        <v>31</v>
      </c>
      <c r="J369" s="37" t="s">
        <v>520</v>
      </c>
      <c r="K369" s="35" t="s">
        <v>432</v>
      </c>
      <c r="L369" s="35" t="s">
        <v>440</v>
      </c>
    </row>
    <row r="370" spans="1:12" ht="39.75" customHeight="1" x14ac:dyDescent="0.2">
      <c r="A370" s="31">
        <v>314</v>
      </c>
      <c r="B370" s="44" t="s">
        <v>405</v>
      </c>
      <c r="C370" s="65" t="s">
        <v>358</v>
      </c>
      <c r="D370" s="67">
        <v>4000</v>
      </c>
      <c r="E370" s="45">
        <f t="shared" si="21"/>
        <v>3305.7851239669421</v>
      </c>
      <c r="F370" s="35" t="s">
        <v>759</v>
      </c>
      <c r="G370" s="35" t="s">
        <v>521</v>
      </c>
      <c r="H370" s="46" t="s">
        <v>486</v>
      </c>
      <c r="I370" s="58" t="s">
        <v>31</v>
      </c>
      <c r="J370" s="37" t="s">
        <v>520</v>
      </c>
      <c r="K370" s="35" t="s">
        <v>432</v>
      </c>
      <c r="L370" s="35" t="s">
        <v>440</v>
      </c>
    </row>
    <row r="371" spans="1:12" ht="52.5" customHeight="1" x14ac:dyDescent="0.2">
      <c r="A371" s="31">
        <v>315</v>
      </c>
      <c r="B371" s="32" t="s">
        <v>407</v>
      </c>
      <c r="C371" s="56" t="s">
        <v>207</v>
      </c>
      <c r="D371" s="62">
        <v>50000</v>
      </c>
      <c r="E371" s="45">
        <f t="shared" si="21"/>
        <v>41322.314049586777</v>
      </c>
      <c r="F371" s="35" t="s">
        <v>760</v>
      </c>
      <c r="G371" s="35" t="s">
        <v>99</v>
      </c>
      <c r="H371" s="46" t="s">
        <v>486</v>
      </c>
      <c r="I371" s="58" t="s">
        <v>31</v>
      </c>
      <c r="J371" s="37" t="s">
        <v>520</v>
      </c>
      <c r="K371" s="35" t="s">
        <v>435</v>
      </c>
      <c r="L371" s="35" t="s">
        <v>433</v>
      </c>
    </row>
    <row r="372" spans="1:12" ht="51" x14ac:dyDescent="0.2">
      <c r="A372" s="31">
        <v>316</v>
      </c>
      <c r="B372" s="44" t="s">
        <v>405</v>
      </c>
      <c r="C372" s="56" t="s">
        <v>179</v>
      </c>
      <c r="D372" s="62">
        <v>10000</v>
      </c>
      <c r="E372" s="45">
        <f t="shared" si="21"/>
        <v>8264.4628099173551</v>
      </c>
      <c r="F372" s="35" t="s">
        <v>761</v>
      </c>
      <c r="G372" s="35" t="s">
        <v>99</v>
      </c>
      <c r="H372" s="46" t="s">
        <v>486</v>
      </c>
      <c r="I372" s="58" t="s">
        <v>31</v>
      </c>
      <c r="J372" s="37" t="s">
        <v>520</v>
      </c>
      <c r="K372" s="35" t="s">
        <v>432</v>
      </c>
      <c r="L372" s="35" t="s">
        <v>440</v>
      </c>
    </row>
    <row r="373" spans="1:12" ht="38.25" x14ac:dyDescent="0.2">
      <c r="A373" s="31">
        <v>317</v>
      </c>
      <c r="B373" s="56" t="s">
        <v>405</v>
      </c>
      <c r="C373" s="56" t="s">
        <v>180</v>
      </c>
      <c r="D373" s="62">
        <v>3000</v>
      </c>
      <c r="E373" s="45">
        <f t="shared" si="21"/>
        <v>2479.3388429752067</v>
      </c>
      <c r="F373" s="35" t="s">
        <v>761</v>
      </c>
      <c r="G373" s="35" t="s">
        <v>99</v>
      </c>
      <c r="H373" s="46" t="s">
        <v>486</v>
      </c>
      <c r="I373" s="58" t="s">
        <v>31</v>
      </c>
      <c r="J373" s="37" t="s">
        <v>520</v>
      </c>
      <c r="K373" s="35" t="s">
        <v>432</v>
      </c>
      <c r="L373" s="35" t="s">
        <v>440</v>
      </c>
    </row>
    <row r="374" spans="1:12" ht="37.5" customHeight="1" x14ac:dyDescent="0.2">
      <c r="A374" s="31">
        <v>318</v>
      </c>
      <c r="B374" s="32" t="s">
        <v>407</v>
      </c>
      <c r="C374" s="56" t="s">
        <v>208</v>
      </c>
      <c r="D374" s="62">
        <v>20000</v>
      </c>
      <c r="E374" s="45">
        <f t="shared" si="21"/>
        <v>16528.92561983471</v>
      </c>
      <c r="F374" s="35" t="s">
        <v>762</v>
      </c>
      <c r="G374" s="35" t="s">
        <v>99</v>
      </c>
      <c r="H374" s="46" t="s">
        <v>486</v>
      </c>
      <c r="I374" s="58" t="s">
        <v>31</v>
      </c>
      <c r="J374" s="37" t="s">
        <v>520</v>
      </c>
      <c r="K374" s="35" t="s">
        <v>432</v>
      </c>
      <c r="L374" s="35" t="s">
        <v>433</v>
      </c>
    </row>
    <row r="375" spans="1:12" ht="57.75" customHeight="1" x14ac:dyDescent="0.2">
      <c r="A375" s="31">
        <v>319</v>
      </c>
      <c r="B375" s="32" t="s">
        <v>396</v>
      </c>
      <c r="C375" s="56" t="s">
        <v>209</v>
      </c>
      <c r="D375" s="62">
        <v>2000</v>
      </c>
      <c r="E375" s="45">
        <f t="shared" si="21"/>
        <v>1652.8925619834711</v>
      </c>
      <c r="F375" s="35" t="s">
        <v>763</v>
      </c>
      <c r="G375" s="35" t="s">
        <v>99</v>
      </c>
      <c r="H375" s="46" t="s">
        <v>486</v>
      </c>
      <c r="I375" s="58" t="s">
        <v>31</v>
      </c>
      <c r="J375" s="37" t="s">
        <v>520</v>
      </c>
      <c r="K375" s="35" t="s">
        <v>432</v>
      </c>
      <c r="L375" s="35" t="s">
        <v>440</v>
      </c>
    </row>
    <row r="376" spans="1:12" ht="38.25" x14ac:dyDescent="0.2">
      <c r="A376" s="31">
        <v>320</v>
      </c>
      <c r="B376" s="32" t="s">
        <v>407</v>
      </c>
      <c r="C376" s="56" t="s">
        <v>210</v>
      </c>
      <c r="D376" s="62">
        <v>8000</v>
      </c>
      <c r="E376" s="45">
        <f t="shared" si="21"/>
        <v>6611.5702479338843</v>
      </c>
      <c r="F376" s="35" t="s">
        <v>764</v>
      </c>
      <c r="G376" s="35" t="s">
        <v>99</v>
      </c>
      <c r="H376" s="46" t="s">
        <v>486</v>
      </c>
      <c r="I376" s="58" t="s">
        <v>31</v>
      </c>
      <c r="J376" s="37" t="s">
        <v>520</v>
      </c>
      <c r="K376" s="35" t="s">
        <v>432</v>
      </c>
      <c r="L376" s="35" t="s">
        <v>440</v>
      </c>
    </row>
    <row r="377" spans="1:12" ht="51" x14ac:dyDescent="0.2">
      <c r="A377" s="31">
        <v>321</v>
      </c>
      <c r="B377" s="44" t="s">
        <v>395</v>
      </c>
      <c r="C377" s="56" t="s">
        <v>181</v>
      </c>
      <c r="D377" s="62">
        <v>18000</v>
      </c>
      <c r="E377" s="45">
        <f t="shared" si="21"/>
        <v>14876.03305785124</v>
      </c>
      <c r="F377" s="35" t="s">
        <v>765</v>
      </c>
      <c r="G377" s="35" t="s">
        <v>99</v>
      </c>
      <c r="H377" s="46" t="s">
        <v>486</v>
      </c>
      <c r="I377" s="58" t="s">
        <v>13</v>
      </c>
      <c r="J377" s="37" t="s">
        <v>520</v>
      </c>
      <c r="K377" s="35" t="s">
        <v>432</v>
      </c>
      <c r="L377" s="35" t="s">
        <v>440</v>
      </c>
    </row>
    <row r="378" spans="1:12" ht="38.25" x14ac:dyDescent="0.2">
      <c r="A378" s="31">
        <v>322</v>
      </c>
      <c r="B378" s="32" t="s">
        <v>396</v>
      </c>
      <c r="C378" s="56" t="s">
        <v>297</v>
      </c>
      <c r="D378" s="62">
        <v>10000</v>
      </c>
      <c r="E378" s="45">
        <f t="shared" si="21"/>
        <v>8264.4628099173551</v>
      </c>
      <c r="F378" s="35" t="s">
        <v>766</v>
      </c>
      <c r="G378" s="35" t="s">
        <v>99</v>
      </c>
      <c r="H378" s="46" t="s">
        <v>486</v>
      </c>
      <c r="I378" s="58" t="s">
        <v>31</v>
      </c>
      <c r="J378" s="37" t="s">
        <v>520</v>
      </c>
      <c r="K378" s="35" t="s">
        <v>432</v>
      </c>
      <c r="L378" s="35" t="s">
        <v>440</v>
      </c>
    </row>
    <row r="379" spans="1:12" ht="25.5" x14ac:dyDescent="0.2">
      <c r="A379" s="72">
        <v>323</v>
      </c>
      <c r="B379" s="32" t="s">
        <v>407</v>
      </c>
      <c r="C379" s="56" t="s">
        <v>337</v>
      </c>
      <c r="D379" s="62">
        <v>100000</v>
      </c>
      <c r="E379" s="45">
        <f t="shared" si="21"/>
        <v>82644.628099173555</v>
      </c>
      <c r="F379" s="35" t="s">
        <v>767</v>
      </c>
      <c r="G379" s="35" t="s">
        <v>99</v>
      </c>
      <c r="H379" s="46" t="s">
        <v>486</v>
      </c>
      <c r="I379" s="58" t="s">
        <v>106</v>
      </c>
      <c r="J379" s="37" t="s">
        <v>520</v>
      </c>
      <c r="K379" s="35" t="s">
        <v>436</v>
      </c>
      <c r="L379" s="35" t="s">
        <v>433</v>
      </c>
    </row>
    <row r="380" spans="1:12" ht="25.5" x14ac:dyDescent="0.2">
      <c r="A380" s="31">
        <v>324</v>
      </c>
      <c r="B380" s="44" t="s">
        <v>406</v>
      </c>
      <c r="C380" s="56" t="s">
        <v>182</v>
      </c>
      <c r="D380" s="62">
        <v>3000</v>
      </c>
      <c r="E380" s="45">
        <f t="shared" si="21"/>
        <v>2479.3388429752067</v>
      </c>
      <c r="F380" s="35" t="s">
        <v>768</v>
      </c>
      <c r="G380" s="35" t="s">
        <v>99</v>
      </c>
      <c r="H380" s="46" t="s">
        <v>486</v>
      </c>
      <c r="I380" s="58" t="s">
        <v>31</v>
      </c>
      <c r="J380" s="37" t="s">
        <v>520</v>
      </c>
      <c r="K380" s="35" t="s">
        <v>432</v>
      </c>
      <c r="L380" s="35" t="s">
        <v>440</v>
      </c>
    </row>
    <row r="381" spans="1:12" ht="25.5" x14ac:dyDescent="0.2">
      <c r="A381" s="31">
        <v>325</v>
      </c>
      <c r="B381" s="32" t="s">
        <v>398</v>
      </c>
      <c r="C381" s="56" t="s">
        <v>211</v>
      </c>
      <c r="D381" s="62">
        <v>1500</v>
      </c>
      <c r="E381" s="45">
        <f t="shared" si="21"/>
        <v>1239.6694214876034</v>
      </c>
      <c r="F381" s="35" t="s">
        <v>769</v>
      </c>
      <c r="G381" s="35" t="s">
        <v>99</v>
      </c>
      <c r="H381" s="46" t="s">
        <v>486</v>
      </c>
      <c r="I381" s="58" t="s">
        <v>31</v>
      </c>
      <c r="J381" s="37" t="s">
        <v>520</v>
      </c>
      <c r="K381" s="35" t="s">
        <v>432</v>
      </c>
      <c r="L381" s="35" t="s">
        <v>440</v>
      </c>
    </row>
    <row r="382" spans="1:12" ht="25.5" x14ac:dyDescent="0.2">
      <c r="A382" s="31">
        <v>326</v>
      </c>
      <c r="B382" s="32" t="s">
        <v>404</v>
      </c>
      <c r="C382" s="56" t="s">
        <v>183</v>
      </c>
      <c r="D382" s="62">
        <v>1000</v>
      </c>
      <c r="E382" s="45">
        <f t="shared" si="21"/>
        <v>826.44628099173553</v>
      </c>
      <c r="F382" s="35" t="s">
        <v>659</v>
      </c>
      <c r="G382" s="35" t="s">
        <v>99</v>
      </c>
      <c r="H382" s="46" t="s">
        <v>486</v>
      </c>
      <c r="I382" s="58" t="s">
        <v>31</v>
      </c>
      <c r="J382" s="37" t="s">
        <v>520</v>
      </c>
      <c r="K382" s="35" t="s">
        <v>432</v>
      </c>
      <c r="L382" s="35" t="s">
        <v>440</v>
      </c>
    </row>
    <row r="383" spans="1:12" ht="25.5" x14ac:dyDescent="0.2">
      <c r="A383" s="31">
        <v>327</v>
      </c>
      <c r="B383" s="32" t="s">
        <v>396</v>
      </c>
      <c r="C383" s="44" t="s">
        <v>184</v>
      </c>
      <c r="D383" s="62">
        <v>1000</v>
      </c>
      <c r="E383" s="45">
        <f t="shared" si="21"/>
        <v>826.44628099173553</v>
      </c>
      <c r="F383" s="35" t="s">
        <v>770</v>
      </c>
      <c r="G383" s="35" t="s">
        <v>99</v>
      </c>
      <c r="H383" s="46" t="s">
        <v>486</v>
      </c>
      <c r="I383" s="58" t="s">
        <v>31</v>
      </c>
      <c r="J383" s="37" t="s">
        <v>520</v>
      </c>
      <c r="K383" s="35" t="s">
        <v>432</v>
      </c>
      <c r="L383" s="35" t="s">
        <v>440</v>
      </c>
    </row>
    <row r="384" spans="1:12" ht="43.5" customHeight="1" x14ac:dyDescent="0.2">
      <c r="A384" s="31">
        <v>328</v>
      </c>
      <c r="B384" s="44" t="s">
        <v>396</v>
      </c>
      <c r="C384" s="48" t="s">
        <v>481</v>
      </c>
      <c r="D384" s="62">
        <v>18000</v>
      </c>
      <c r="E384" s="45">
        <f t="shared" si="21"/>
        <v>14876.03305785124</v>
      </c>
      <c r="F384" s="35" t="s">
        <v>771</v>
      </c>
      <c r="G384" s="35" t="s">
        <v>99</v>
      </c>
      <c r="H384" s="46" t="s">
        <v>486</v>
      </c>
      <c r="I384" s="58" t="s">
        <v>31</v>
      </c>
      <c r="J384" s="37" t="s">
        <v>520</v>
      </c>
      <c r="K384" s="35" t="s">
        <v>432</v>
      </c>
      <c r="L384" s="35" t="s">
        <v>440</v>
      </c>
    </row>
    <row r="385" spans="1:12" ht="27" customHeight="1" x14ac:dyDescent="0.2">
      <c r="A385" s="31">
        <v>329</v>
      </c>
      <c r="B385" s="44" t="s">
        <v>404</v>
      </c>
      <c r="C385" s="48" t="s">
        <v>482</v>
      </c>
      <c r="D385" s="62">
        <v>8000</v>
      </c>
      <c r="E385" s="45">
        <f t="shared" si="21"/>
        <v>6611.5702479338843</v>
      </c>
      <c r="F385" s="38" t="s">
        <v>772</v>
      </c>
      <c r="G385" s="35" t="s">
        <v>99</v>
      </c>
      <c r="H385" s="46" t="s">
        <v>486</v>
      </c>
      <c r="I385" s="58" t="s">
        <v>31</v>
      </c>
      <c r="J385" s="37" t="s">
        <v>520</v>
      </c>
      <c r="K385" s="35" t="s">
        <v>432</v>
      </c>
      <c r="L385" s="35" t="s">
        <v>440</v>
      </c>
    </row>
    <row r="386" spans="1:12" x14ac:dyDescent="0.2">
      <c r="A386" s="31"/>
      <c r="B386" s="31"/>
      <c r="C386" s="48"/>
      <c r="D386" s="49">
        <f>SUM(D272:D383)</f>
        <v>5837925</v>
      </c>
      <c r="E386" s="49">
        <f>SUM(E272:E383)</f>
        <v>4824731.4049586728</v>
      </c>
      <c r="F386" s="38"/>
      <c r="G386" s="38"/>
      <c r="H386" s="48"/>
      <c r="I386" s="48"/>
      <c r="J386" s="63"/>
      <c r="K386" s="63"/>
      <c r="L386" s="64"/>
    </row>
    <row r="387" spans="1:12" ht="15" customHeight="1" x14ac:dyDescent="0.2">
      <c r="A387" s="19" t="s">
        <v>773</v>
      </c>
      <c r="B387" s="20"/>
      <c r="C387" s="20"/>
      <c r="D387" s="20"/>
      <c r="E387" s="20"/>
      <c r="F387" s="20"/>
      <c r="G387" s="20"/>
      <c r="H387" s="20"/>
      <c r="I387" s="20"/>
      <c r="J387" s="20"/>
      <c r="K387" s="20"/>
      <c r="L387" s="21"/>
    </row>
    <row r="388" spans="1:12" ht="63.75" x14ac:dyDescent="0.2">
      <c r="A388" s="31">
        <v>330</v>
      </c>
      <c r="B388" s="44" t="s">
        <v>408</v>
      </c>
      <c r="C388" s="44" t="s">
        <v>298</v>
      </c>
      <c r="D388" s="62">
        <v>120000</v>
      </c>
      <c r="E388" s="45">
        <f>D388/1.21</f>
        <v>99173.553719008269</v>
      </c>
      <c r="F388" s="35" t="s">
        <v>774</v>
      </c>
      <c r="G388" s="35" t="s">
        <v>100</v>
      </c>
      <c r="H388" s="46" t="s">
        <v>486</v>
      </c>
      <c r="I388" s="58" t="s">
        <v>222</v>
      </c>
      <c r="J388" s="37" t="s">
        <v>520</v>
      </c>
      <c r="K388" s="35" t="s">
        <v>431</v>
      </c>
      <c r="L388" s="35" t="s">
        <v>467</v>
      </c>
    </row>
    <row r="389" spans="1:12" ht="63.75" x14ac:dyDescent="0.2">
      <c r="A389" s="31">
        <v>331</v>
      </c>
      <c r="B389" s="44" t="s">
        <v>408</v>
      </c>
      <c r="C389" s="44" t="s">
        <v>221</v>
      </c>
      <c r="D389" s="62">
        <v>42000</v>
      </c>
      <c r="E389" s="45">
        <f t="shared" ref="E389:E440" si="22">D389/1.21</f>
        <v>34710.74380165289</v>
      </c>
      <c r="F389" s="35" t="s">
        <v>775</v>
      </c>
      <c r="G389" s="35" t="s">
        <v>100</v>
      </c>
      <c r="H389" s="46" t="s">
        <v>486</v>
      </c>
      <c r="I389" s="58" t="s">
        <v>222</v>
      </c>
      <c r="J389" s="37" t="s">
        <v>520</v>
      </c>
      <c r="K389" s="35" t="s">
        <v>431</v>
      </c>
      <c r="L389" s="35" t="s">
        <v>467</v>
      </c>
    </row>
    <row r="390" spans="1:12" ht="90.75" customHeight="1" x14ac:dyDescent="0.2">
      <c r="A390" s="31">
        <v>332</v>
      </c>
      <c r="B390" s="32" t="s">
        <v>399</v>
      </c>
      <c r="C390" s="44" t="s">
        <v>360</v>
      </c>
      <c r="D390" s="62">
        <v>93542</v>
      </c>
      <c r="E390" s="45">
        <f t="shared" si="22"/>
        <v>77307.438016528933</v>
      </c>
      <c r="F390" s="35" t="s">
        <v>774</v>
      </c>
      <c r="G390" s="35" t="s">
        <v>100</v>
      </c>
      <c r="H390" s="46" t="s">
        <v>489</v>
      </c>
      <c r="I390" s="58" t="s">
        <v>83</v>
      </c>
      <c r="J390" s="37" t="s">
        <v>520</v>
      </c>
      <c r="K390" s="35" t="s">
        <v>431</v>
      </c>
      <c r="L390" s="35" t="s">
        <v>467</v>
      </c>
    </row>
    <row r="391" spans="1:12" ht="93" customHeight="1" x14ac:dyDescent="0.2">
      <c r="A391" s="31">
        <v>333</v>
      </c>
      <c r="B391" s="32" t="s">
        <v>399</v>
      </c>
      <c r="C391" s="44" t="s">
        <v>361</v>
      </c>
      <c r="D391" s="62">
        <v>89900</v>
      </c>
      <c r="E391" s="45">
        <f t="shared" si="22"/>
        <v>74297.520661157032</v>
      </c>
      <c r="F391" s="35" t="s">
        <v>776</v>
      </c>
      <c r="G391" s="35" t="s">
        <v>100</v>
      </c>
      <c r="H391" s="46" t="s">
        <v>24</v>
      </c>
      <c r="I391" s="58" t="s">
        <v>83</v>
      </c>
      <c r="J391" s="37" t="s">
        <v>520</v>
      </c>
      <c r="K391" s="35" t="s">
        <v>431</v>
      </c>
      <c r="L391" s="35" t="s">
        <v>467</v>
      </c>
    </row>
    <row r="392" spans="1:12" ht="129" customHeight="1" x14ac:dyDescent="0.2">
      <c r="A392" s="31">
        <v>334</v>
      </c>
      <c r="B392" s="32" t="s">
        <v>399</v>
      </c>
      <c r="C392" s="44" t="s">
        <v>359</v>
      </c>
      <c r="D392" s="62">
        <v>135296</v>
      </c>
      <c r="E392" s="45">
        <f>D392/1.21</f>
        <v>111814.87603305785</v>
      </c>
      <c r="F392" s="35" t="s">
        <v>777</v>
      </c>
      <c r="G392" s="35" t="s">
        <v>100</v>
      </c>
      <c r="H392" s="46" t="s">
        <v>24</v>
      </c>
      <c r="I392" s="58" t="s">
        <v>21</v>
      </c>
      <c r="J392" s="37" t="s">
        <v>520</v>
      </c>
      <c r="K392" s="35" t="s">
        <v>431</v>
      </c>
      <c r="L392" s="35" t="s">
        <v>433</v>
      </c>
    </row>
    <row r="393" spans="1:12" ht="63.75" x14ac:dyDescent="0.2">
      <c r="A393" s="31">
        <v>335</v>
      </c>
      <c r="B393" s="32" t="s">
        <v>399</v>
      </c>
      <c r="C393" s="44" t="s">
        <v>362</v>
      </c>
      <c r="D393" s="67">
        <v>29160</v>
      </c>
      <c r="E393" s="45">
        <f>D393/1.21</f>
        <v>24099.173553719011</v>
      </c>
      <c r="F393" s="35" t="s">
        <v>554</v>
      </c>
      <c r="G393" s="35" t="s">
        <v>100</v>
      </c>
      <c r="H393" s="46" t="s">
        <v>24</v>
      </c>
      <c r="I393" s="58" t="s">
        <v>83</v>
      </c>
      <c r="J393" s="37" t="s">
        <v>520</v>
      </c>
      <c r="K393" s="35" t="s">
        <v>436</v>
      </c>
      <c r="L393" s="35" t="s">
        <v>433</v>
      </c>
    </row>
    <row r="394" spans="1:12" ht="76.5" x14ac:dyDescent="0.2">
      <c r="A394" s="31">
        <v>336</v>
      </c>
      <c r="B394" s="32" t="s">
        <v>399</v>
      </c>
      <c r="C394" s="44" t="s">
        <v>356</v>
      </c>
      <c r="D394" s="67">
        <v>134911</v>
      </c>
      <c r="E394" s="45">
        <f>D394/1.21</f>
        <v>111496.69421487604</v>
      </c>
      <c r="F394" s="35" t="s">
        <v>778</v>
      </c>
      <c r="G394" s="35" t="s">
        <v>100</v>
      </c>
      <c r="H394" s="46" t="s">
        <v>24</v>
      </c>
      <c r="I394" s="58" t="s">
        <v>13</v>
      </c>
      <c r="J394" s="37" t="s">
        <v>520</v>
      </c>
      <c r="K394" s="35" t="s">
        <v>431</v>
      </c>
      <c r="L394" s="35" t="s">
        <v>433</v>
      </c>
    </row>
    <row r="395" spans="1:12" ht="56.25" customHeight="1" x14ac:dyDescent="0.2">
      <c r="A395" s="31">
        <v>337</v>
      </c>
      <c r="B395" s="32" t="s">
        <v>399</v>
      </c>
      <c r="C395" s="44" t="s">
        <v>357</v>
      </c>
      <c r="D395" s="67">
        <v>24684</v>
      </c>
      <c r="E395" s="45">
        <f>D395/1.21</f>
        <v>20400</v>
      </c>
      <c r="F395" s="35" t="s">
        <v>779</v>
      </c>
      <c r="G395" s="35" t="s">
        <v>100</v>
      </c>
      <c r="H395" s="46" t="s">
        <v>24</v>
      </c>
      <c r="I395" s="58" t="s">
        <v>83</v>
      </c>
      <c r="J395" s="37" t="s">
        <v>520</v>
      </c>
      <c r="K395" s="35" t="s">
        <v>436</v>
      </c>
      <c r="L395" s="35" t="s">
        <v>433</v>
      </c>
    </row>
    <row r="396" spans="1:12" ht="63.75" x14ac:dyDescent="0.2">
      <c r="A396" s="31">
        <v>338</v>
      </c>
      <c r="B396" s="44" t="s">
        <v>408</v>
      </c>
      <c r="C396" s="44" t="s">
        <v>223</v>
      </c>
      <c r="D396" s="62">
        <v>30000</v>
      </c>
      <c r="E396" s="45">
        <f t="shared" si="22"/>
        <v>24793.388429752067</v>
      </c>
      <c r="F396" s="35" t="s">
        <v>780</v>
      </c>
      <c r="G396" s="35" t="s">
        <v>100</v>
      </c>
      <c r="H396" s="46" t="s">
        <v>486</v>
      </c>
      <c r="I396" s="58" t="s">
        <v>222</v>
      </c>
      <c r="J396" s="37" t="s">
        <v>520</v>
      </c>
      <c r="K396" s="35" t="s">
        <v>436</v>
      </c>
      <c r="L396" s="35" t="s">
        <v>467</v>
      </c>
    </row>
    <row r="397" spans="1:12" ht="38.25" x14ac:dyDescent="0.2">
      <c r="A397" s="31">
        <v>339</v>
      </c>
      <c r="B397" s="32" t="s">
        <v>409</v>
      </c>
      <c r="C397" s="44" t="s">
        <v>224</v>
      </c>
      <c r="D397" s="62">
        <v>17500</v>
      </c>
      <c r="E397" s="45">
        <f t="shared" si="22"/>
        <v>14462.809917355373</v>
      </c>
      <c r="F397" s="35" t="s">
        <v>781</v>
      </c>
      <c r="G397" s="35" t="s">
        <v>100</v>
      </c>
      <c r="H397" s="46" t="s">
        <v>486</v>
      </c>
      <c r="I397" s="58" t="s">
        <v>250</v>
      </c>
      <c r="J397" s="37" t="s">
        <v>520</v>
      </c>
      <c r="K397" s="35" t="s">
        <v>432</v>
      </c>
      <c r="L397" s="35" t="s">
        <v>442</v>
      </c>
    </row>
    <row r="398" spans="1:12" ht="39" customHeight="1" x14ac:dyDescent="0.2">
      <c r="A398" s="31">
        <v>340</v>
      </c>
      <c r="B398" s="44" t="s">
        <v>408</v>
      </c>
      <c r="C398" s="44" t="s">
        <v>225</v>
      </c>
      <c r="D398" s="62">
        <v>3000</v>
      </c>
      <c r="E398" s="45">
        <f t="shared" si="22"/>
        <v>2479.3388429752067</v>
      </c>
      <c r="F398" s="35" t="s">
        <v>782</v>
      </c>
      <c r="G398" s="35" t="s">
        <v>100</v>
      </c>
      <c r="H398" s="46" t="s">
        <v>486</v>
      </c>
      <c r="I398" s="58" t="s">
        <v>222</v>
      </c>
      <c r="J398" s="37" t="s">
        <v>520</v>
      </c>
      <c r="K398" s="35" t="s">
        <v>432</v>
      </c>
      <c r="L398" s="35" t="s">
        <v>440</v>
      </c>
    </row>
    <row r="399" spans="1:12" ht="38.25" x14ac:dyDescent="0.2">
      <c r="A399" s="31">
        <v>341</v>
      </c>
      <c r="B399" s="44" t="s">
        <v>408</v>
      </c>
      <c r="C399" s="44" t="s">
        <v>226</v>
      </c>
      <c r="D399" s="62">
        <v>10000</v>
      </c>
      <c r="E399" s="45">
        <f t="shared" si="22"/>
        <v>8264.4628099173551</v>
      </c>
      <c r="F399" s="35" t="s">
        <v>636</v>
      </c>
      <c r="G399" s="35" t="s">
        <v>100</v>
      </c>
      <c r="H399" s="46" t="s">
        <v>486</v>
      </c>
      <c r="I399" s="58" t="s">
        <v>250</v>
      </c>
      <c r="J399" s="37" t="s">
        <v>520</v>
      </c>
      <c r="K399" s="35" t="s">
        <v>432</v>
      </c>
      <c r="L399" s="35" t="s">
        <v>440</v>
      </c>
    </row>
    <row r="400" spans="1:12" ht="69.75" customHeight="1" x14ac:dyDescent="0.2">
      <c r="A400" s="31">
        <v>342</v>
      </c>
      <c r="B400" s="44" t="s">
        <v>408</v>
      </c>
      <c r="C400" s="44" t="s">
        <v>227</v>
      </c>
      <c r="D400" s="62">
        <v>18000</v>
      </c>
      <c r="E400" s="45">
        <f t="shared" si="22"/>
        <v>14876.03305785124</v>
      </c>
      <c r="F400" s="35" t="s">
        <v>783</v>
      </c>
      <c r="G400" s="35" t="s">
        <v>100</v>
      </c>
      <c r="H400" s="46" t="s">
        <v>486</v>
      </c>
      <c r="I400" s="58" t="s">
        <v>222</v>
      </c>
      <c r="J400" s="37" t="s">
        <v>520</v>
      </c>
      <c r="K400" s="35" t="s">
        <v>432</v>
      </c>
      <c r="L400" s="35" t="s">
        <v>452</v>
      </c>
    </row>
    <row r="401" spans="1:12" ht="38.25" x14ac:dyDescent="0.2">
      <c r="A401" s="31">
        <v>343</v>
      </c>
      <c r="B401" s="44" t="s">
        <v>408</v>
      </c>
      <c r="C401" s="44" t="s">
        <v>228</v>
      </c>
      <c r="D401" s="62">
        <v>12000</v>
      </c>
      <c r="E401" s="45">
        <f t="shared" si="22"/>
        <v>9917.3553719008269</v>
      </c>
      <c r="F401" s="35" t="s">
        <v>784</v>
      </c>
      <c r="G401" s="35" t="s">
        <v>100</v>
      </c>
      <c r="H401" s="46" t="s">
        <v>486</v>
      </c>
      <c r="I401" s="58" t="s">
        <v>222</v>
      </c>
      <c r="J401" s="37" t="s">
        <v>520</v>
      </c>
      <c r="K401" s="35" t="s">
        <v>432</v>
      </c>
      <c r="L401" s="35" t="s">
        <v>440</v>
      </c>
    </row>
    <row r="402" spans="1:12" ht="38.25" x14ac:dyDescent="0.2">
      <c r="A402" s="31">
        <v>344</v>
      </c>
      <c r="B402" s="44" t="s">
        <v>408</v>
      </c>
      <c r="C402" s="44" t="s">
        <v>229</v>
      </c>
      <c r="D402" s="62">
        <v>10000</v>
      </c>
      <c r="E402" s="45">
        <f t="shared" si="22"/>
        <v>8264.4628099173551</v>
      </c>
      <c r="F402" s="35" t="s">
        <v>819</v>
      </c>
      <c r="G402" s="35" t="s">
        <v>100</v>
      </c>
      <c r="H402" s="46" t="s">
        <v>486</v>
      </c>
      <c r="I402" s="58" t="s">
        <v>251</v>
      </c>
      <c r="J402" s="37" t="s">
        <v>520</v>
      </c>
      <c r="K402" s="35" t="s">
        <v>432</v>
      </c>
      <c r="L402" s="35" t="s">
        <v>440</v>
      </c>
    </row>
    <row r="403" spans="1:12" ht="68.25" customHeight="1" x14ac:dyDescent="0.2">
      <c r="A403" s="31">
        <v>345</v>
      </c>
      <c r="B403" s="32" t="s">
        <v>409</v>
      </c>
      <c r="C403" s="44" t="s">
        <v>230</v>
      </c>
      <c r="D403" s="62">
        <v>10000</v>
      </c>
      <c r="E403" s="45">
        <f t="shared" si="22"/>
        <v>8264.4628099173551</v>
      </c>
      <c r="F403" s="35" t="s">
        <v>785</v>
      </c>
      <c r="G403" s="35" t="s">
        <v>100</v>
      </c>
      <c r="H403" s="46" t="s">
        <v>486</v>
      </c>
      <c r="I403" s="58" t="s">
        <v>222</v>
      </c>
      <c r="J403" s="37" t="s">
        <v>520</v>
      </c>
      <c r="K403" s="35" t="s">
        <v>432</v>
      </c>
      <c r="L403" s="35" t="s">
        <v>452</v>
      </c>
    </row>
    <row r="404" spans="1:12" ht="38.25" x14ac:dyDescent="0.2">
      <c r="A404" s="31">
        <v>346</v>
      </c>
      <c r="B404" s="44" t="s">
        <v>408</v>
      </c>
      <c r="C404" s="44" t="s">
        <v>231</v>
      </c>
      <c r="D404" s="62">
        <v>15000</v>
      </c>
      <c r="E404" s="45">
        <f t="shared" si="22"/>
        <v>12396.694214876034</v>
      </c>
      <c r="F404" s="35" t="s">
        <v>786</v>
      </c>
      <c r="G404" s="35" t="s">
        <v>100</v>
      </c>
      <c r="H404" s="46" t="s">
        <v>486</v>
      </c>
      <c r="I404" s="58" t="s">
        <v>251</v>
      </c>
      <c r="J404" s="37" t="s">
        <v>520</v>
      </c>
      <c r="K404" s="35" t="s">
        <v>432</v>
      </c>
      <c r="L404" s="35" t="s">
        <v>440</v>
      </c>
    </row>
    <row r="405" spans="1:12" ht="38.25" x14ac:dyDescent="0.2">
      <c r="A405" s="31">
        <v>347</v>
      </c>
      <c r="B405" s="44" t="s">
        <v>408</v>
      </c>
      <c r="C405" s="44" t="s">
        <v>232</v>
      </c>
      <c r="D405" s="62">
        <v>11000</v>
      </c>
      <c r="E405" s="45">
        <f t="shared" si="22"/>
        <v>9090.9090909090919</v>
      </c>
      <c r="F405" s="35" t="s">
        <v>787</v>
      </c>
      <c r="G405" s="35" t="s">
        <v>100</v>
      </c>
      <c r="H405" s="46" t="s">
        <v>486</v>
      </c>
      <c r="I405" s="58" t="s">
        <v>251</v>
      </c>
      <c r="J405" s="37" t="s">
        <v>520</v>
      </c>
      <c r="K405" s="35" t="s">
        <v>432</v>
      </c>
      <c r="L405" s="35" t="s">
        <v>440</v>
      </c>
    </row>
    <row r="406" spans="1:12" ht="32.25" customHeight="1" x14ac:dyDescent="0.2">
      <c r="A406" s="31">
        <v>348</v>
      </c>
      <c r="B406" s="32" t="s">
        <v>409</v>
      </c>
      <c r="C406" s="44" t="s">
        <v>338</v>
      </c>
      <c r="D406" s="62">
        <v>25000</v>
      </c>
      <c r="E406" s="45">
        <f t="shared" si="22"/>
        <v>20661.157024793389</v>
      </c>
      <c r="F406" s="46" t="s">
        <v>788</v>
      </c>
      <c r="G406" s="35" t="s">
        <v>100</v>
      </c>
      <c r="H406" s="46" t="s">
        <v>17</v>
      </c>
      <c r="I406" s="58" t="s">
        <v>83</v>
      </c>
      <c r="J406" s="37" t="s">
        <v>520</v>
      </c>
      <c r="K406" s="35" t="s">
        <v>436</v>
      </c>
      <c r="L406" s="35" t="s">
        <v>433</v>
      </c>
    </row>
    <row r="407" spans="1:12" ht="25.5" x14ac:dyDescent="0.2">
      <c r="A407" s="31">
        <v>349</v>
      </c>
      <c r="B407" s="44" t="s">
        <v>408</v>
      </c>
      <c r="C407" s="44" t="s">
        <v>237</v>
      </c>
      <c r="D407" s="62">
        <v>65000</v>
      </c>
      <c r="E407" s="45">
        <f t="shared" si="22"/>
        <v>53719.008264462813</v>
      </c>
      <c r="F407" s="35" t="s">
        <v>789</v>
      </c>
      <c r="G407" s="35" t="s">
        <v>100</v>
      </c>
      <c r="H407" s="46" t="s">
        <v>17</v>
      </c>
      <c r="I407" s="58" t="s">
        <v>83</v>
      </c>
      <c r="J407" s="37" t="s">
        <v>520</v>
      </c>
      <c r="K407" s="35" t="s">
        <v>436</v>
      </c>
      <c r="L407" s="35" t="s">
        <v>433</v>
      </c>
    </row>
    <row r="408" spans="1:12" ht="25.5" x14ac:dyDescent="0.2">
      <c r="A408" s="31">
        <v>350</v>
      </c>
      <c r="B408" s="44" t="s">
        <v>408</v>
      </c>
      <c r="C408" s="44" t="s">
        <v>238</v>
      </c>
      <c r="D408" s="62">
        <v>18000</v>
      </c>
      <c r="E408" s="45">
        <f t="shared" si="22"/>
        <v>14876.03305785124</v>
      </c>
      <c r="F408" s="35" t="s">
        <v>790</v>
      </c>
      <c r="G408" s="35" t="s">
        <v>100</v>
      </c>
      <c r="H408" s="46" t="s">
        <v>24</v>
      </c>
      <c r="I408" s="58" t="s">
        <v>83</v>
      </c>
      <c r="J408" s="37" t="s">
        <v>520</v>
      </c>
      <c r="K408" s="35" t="s">
        <v>432</v>
      </c>
      <c r="L408" s="35" t="s">
        <v>440</v>
      </c>
    </row>
    <row r="409" spans="1:12" ht="25.5" x14ac:dyDescent="0.2">
      <c r="A409" s="31">
        <v>351</v>
      </c>
      <c r="B409" s="44" t="s">
        <v>410</v>
      </c>
      <c r="C409" s="44" t="s">
        <v>239</v>
      </c>
      <c r="D409" s="62">
        <v>8000</v>
      </c>
      <c r="E409" s="45">
        <f t="shared" si="22"/>
        <v>6611.5702479338843</v>
      </c>
      <c r="F409" s="35" t="s">
        <v>791</v>
      </c>
      <c r="G409" s="35" t="s">
        <v>100</v>
      </c>
      <c r="H409" s="46" t="s">
        <v>24</v>
      </c>
      <c r="I409" s="58" t="s">
        <v>21</v>
      </c>
      <c r="J409" s="37" t="s">
        <v>520</v>
      </c>
      <c r="K409" s="35" t="s">
        <v>432</v>
      </c>
      <c r="L409" s="35" t="s">
        <v>440</v>
      </c>
    </row>
    <row r="410" spans="1:12" ht="32.25" customHeight="1" x14ac:dyDescent="0.2">
      <c r="A410" s="31">
        <v>352</v>
      </c>
      <c r="B410" s="32" t="s">
        <v>411</v>
      </c>
      <c r="C410" s="44" t="s">
        <v>233</v>
      </c>
      <c r="D410" s="62">
        <v>5000</v>
      </c>
      <c r="E410" s="45">
        <f t="shared" si="22"/>
        <v>4132.2314049586776</v>
      </c>
      <c r="F410" s="35" t="s">
        <v>792</v>
      </c>
      <c r="G410" s="35" t="s">
        <v>100</v>
      </c>
      <c r="H410" s="46" t="s">
        <v>24</v>
      </c>
      <c r="I410" s="58" t="s">
        <v>19</v>
      </c>
      <c r="J410" s="37" t="s">
        <v>520</v>
      </c>
      <c r="K410" s="35" t="s">
        <v>432</v>
      </c>
      <c r="L410" s="35" t="s">
        <v>440</v>
      </c>
    </row>
    <row r="411" spans="1:12" ht="42.75" customHeight="1" x14ac:dyDescent="0.2">
      <c r="A411" s="31">
        <v>353</v>
      </c>
      <c r="B411" s="32" t="s">
        <v>410</v>
      </c>
      <c r="C411" s="44" t="s">
        <v>240</v>
      </c>
      <c r="D411" s="62">
        <v>10000</v>
      </c>
      <c r="E411" s="45">
        <f t="shared" si="22"/>
        <v>8264.4628099173551</v>
      </c>
      <c r="F411" s="35" t="s">
        <v>793</v>
      </c>
      <c r="G411" s="35" t="s">
        <v>100</v>
      </c>
      <c r="H411" s="46" t="s">
        <v>489</v>
      </c>
      <c r="I411" s="58" t="s">
        <v>251</v>
      </c>
      <c r="J411" s="37" t="s">
        <v>520</v>
      </c>
      <c r="K411" s="35" t="s">
        <v>432</v>
      </c>
      <c r="L411" s="35" t="s">
        <v>440</v>
      </c>
    </row>
    <row r="412" spans="1:12" ht="60" customHeight="1" x14ac:dyDescent="0.2">
      <c r="A412" s="31">
        <v>354</v>
      </c>
      <c r="B412" s="32" t="s">
        <v>410</v>
      </c>
      <c r="C412" s="44" t="s">
        <v>241</v>
      </c>
      <c r="D412" s="62">
        <v>12000</v>
      </c>
      <c r="E412" s="45">
        <f t="shared" si="22"/>
        <v>9917.3553719008269</v>
      </c>
      <c r="F412" s="35" t="s">
        <v>793</v>
      </c>
      <c r="G412" s="35" t="s">
        <v>100</v>
      </c>
      <c r="H412" s="46" t="s">
        <v>24</v>
      </c>
      <c r="I412" s="58" t="s">
        <v>13</v>
      </c>
      <c r="J412" s="37" t="s">
        <v>520</v>
      </c>
      <c r="K412" s="35" t="s">
        <v>432</v>
      </c>
      <c r="L412" s="35" t="s">
        <v>452</v>
      </c>
    </row>
    <row r="413" spans="1:12" ht="41.25" customHeight="1" x14ac:dyDescent="0.2">
      <c r="A413" s="31">
        <v>355</v>
      </c>
      <c r="B413" s="32" t="s">
        <v>411</v>
      </c>
      <c r="C413" s="44" t="s">
        <v>234</v>
      </c>
      <c r="D413" s="62">
        <v>18000</v>
      </c>
      <c r="E413" s="45">
        <f t="shared" si="22"/>
        <v>14876.03305785124</v>
      </c>
      <c r="F413" s="35" t="s">
        <v>795</v>
      </c>
      <c r="G413" s="35" t="s">
        <v>100</v>
      </c>
      <c r="H413" s="46" t="s">
        <v>489</v>
      </c>
      <c r="I413" s="58" t="s">
        <v>13</v>
      </c>
      <c r="J413" s="37" t="s">
        <v>520</v>
      </c>
      <c r="K413" s="35" t="s">
        <v>432</v>
      </c>
      <c r="L413" s="35" t="s">
        <v>440</v>
      </c>
    </row>
    <row r="414" spans="1:12" ht="25.5" x14ac:dyDescent="0.2">
      <c r="A414" s="31">
        <v>356</v>
      </c>
      <c r="B414" s="32" t="s">
        <v>410</v>
      </c>
      <c r="C414" s="44" t="s">
        <v>242</v>
      </c>
      <c r="D414" s="62">
        <v>300</v>
      </c>
      <c r="E414" s="45">
        <f t="shared" si="22"/>
        <v>247.93388429752068</v>
      </c>
      <c r="F414" s="35" t="s">
        <v>794</v>
      </c>
      <c r="G414" s="35" t="s">
        <v>100</v>
      </c>
      <c r="H414" s="46" t="s">
        <v>486</v>
      </c>
      <c r="I414" s="58" t="s">
        <v>83</v>
      </c>
      <c r="J414" s="37" t="s">
        <v>520</v>
      </c>
      <c r="K414" s="35" t="s">
        <v>432</v>
      </c>
      <c r="L414" s="35" t="s">
        <v>440</v>
      </c>
    </row>
    <row r="415" spans="1:12" ht="38.25" x14ac:dyDescent="0.2">
      <c r="A415" s="31">
        <v>357</v>
      </c>
      <c r="B415" s="32" t="s">
        <v>411</v>
      </c>
      <c r="C415" s="44" t="s">
        <v>235</v>
      </c>
      <c r="D415" s="62">
        <v>18000</v>
      </c>
      <c r="E415" s="45">
        <f t="shared" si="22"/>
        <v>14876.03305785124</v>
      </c>
      <c r="F415" s="35" t="s">
        <v>796</v>
      </c>
      <c r="G415" s="35" t="s">
        <v>100</v>
      </c>
      <c r="H415" s="46" t="s">
        <v>24</v>
      </c>
      <c r="I415" s="58" t="s">
        <v>13</v>
      </c>
      <c r="J415" s="37" t="s">
        <v>520</v>
      </c>
      <c r="K415" s="35" t="s">
        <v>432</v>
      </c>
      <c r="L415" s="35" t="s">
        <v>440</v>
      </c>
    </row>
    <row r="416" spans="1:12" ht="30.75" customHeight="1" x14ac:dyDescent="0.2">
      <c r="A416" s="31">
        <v>358</v>
      </c>
      <c r="B416" s="32" t="s">
        <v>396</v>
      </c>
      <c r="C416" s="44" t="s">
        <v>236</v>
      </c>
      <c r="D416" s="62">
        <v>8000</v>
      </c>
      <c r="E416" s="45">
        <f t="shared" si="22"/>
        <v>6611.5702479338843</v>
      </c>
      <c r="F416" s="35" t="s">
        <v>797</v>
      </c>
      <c r="G416" s="35" t="s">
        <v>100</v>
      </c>
      <c r="H416" s="46" t="s">
        <v>14</v>
      </c>
      <c r="I416" s="58" t="s">
        <v>13</v>
      </c>
      <c r="J416" s="37" t="s">
        <v>520</v>
      </c>
      <c r="K416" s="35" t="s">
        <v>432</v>
      </c>
      <c r="L416" s="35" t="s">
        <v>440</v>
      </c>
    </row>
    <row r="417" spans="1:12" ht="42" customHeight="1" x14ac:dyDescent="0.2">
      <c r="A417" s="31">
        <v>359</v>
      </c>
      <c r="B417" s="32" t="s">
        <v>396</v>
      </c>
      <c r="C417" s="44" t="s">
        <v>301</v>
      </c>
      <c r="D417" s="62">
        <v>18000</v>
      </c>
      <c r="E417" s="45">
        <f t="shared" si="22"/>
        <v>14876.03305785124</v>
      </c>
      <c r="F417" s="35" t="s">
        <v>798</v>
      </c>
      <c r="G417" s="35" t="s">
        <v>100</v>
      </c>
      <c r="H417" s="46" t="s">
        <v>489</v>
      </c>
      <c r="I417" s="58" t="s">
        <v>13</v>
      </c>
      <c r="J417" s="37" t="s">
        <v>520</v>
      </c>
      <c r="K417" s="35" t="s">
        <v>432</v>
      </c>
      <c r="L417" s="35" t="s">
        <v>440</v>
      </c>
    </row>
    <row r="418" spans="1:12" ht="25.5" x14ac:dyDescent="0.2">
      <c r="A418" s="31">
        <v>360</v>
      </c>
      <c r="B418" s="32" t="s">
        <v>411</v>
      </c>
      <c r="C418" s="44" t="s">
        <v>243</v>
      </c>
      <c r="D418" s="62">
        <v>30000</v>
      </c>
      <c r="E418" s="45">
        <f t="shared" si="22"/>
        <v>24793.388429752067</v>
      </c>
      <c r="F418" s="35" t="s">
        <v>799</v>
      </c>
      <c r="G418" s="35" t="s">
        <v>100</v>
      </c>
      <c r="H418" s="46" t="s">
        <v>17</v>
      </c>
      <c r="I418" s="58" t="s">
        <v>21</v>
      </c>
      <c r="J418" s="37" t="s">
        <v>520</v>
      </c>
      <c r="K418" s="35" t="s">
        <v>436</v>
      </c>
      <c r="L418" s="35" t="s">
        <v>433</v>
      </c>
    </row>
    <row r="419" spans="1:12" ht="38.25" x14ac:dyDescent="0.2">
      <c r="A419" s="31">
        <v>361</v>
      </c>
      <c r="B419" s="32" t="s">
        <v>411</v>
      </c>
      <c r="C419" s="44" t="s">
        <v>803</v>
      </c>
      <c r="D419" s="62">
        <v>18000</v>
      </c>
      <c r="E419" s="45">
        <f t="shared" si="22"/>
        <v>14876.03305785124</v>
      </c>
      <c r="F419" s="35" t="s">
        <v>800</v>
      </c>
      <c r="G419" s="35" t="s">
        <v>100</v>
      </c>
      <c r="H419" s="46" t="s">
        <v>17</v>
      </c>
      <c r="I419" s="58" t="s">
        <v>13</v>
      </c>
      <c r="J419" s="37" t="s">
        <v>520</v>
      </c>
      <c r="K419" s="35" t="s">
        <v>432</v>
      </c>
      <c r="L419" s="35" t="s">
        <v>440</v>
      </c>
    </row>
    <row r="420" spans="1:12" ht="25.5" x14ac:dyDescent="0.2">
      <c r="A420" s="31">
        <v>362</v>
      </c>
      <c r="B420" s="32" t="s">
        <v>411</v>
      </c>
      <c r="C420" s="44" t="s">
        <v>244</v>
      </c>
      <c r="D420" s="62">
        <v>140000</v>
      </c>
      <c r="E420" s="45">
        <f t="shared" si="22"/>
        <v>115702.47933884298</v>
      </c>
      <c r="F420" s="35" t="s">
        <v>801</v>
      </c>
      <c r="G420" s="35" t="s">
        <v>100</v>
      </c>
      <c r="H420" s="46" t="s">
        <v>24</v>
      </c>
      <c r="I420" s="58" t="s">
        <v>21</v>
      </c>
      <c r="J420" s="37" t="s">
        <v>520</v>
      </c>
      <c r="K420" s="35" t="s">
        <v>436</v>
      </c>
      <c r="L420" s="35" t="s">
        <v>433</v>
      </c>
    </row>
    <row r="421" spans="1:12" ht="38.25" x14ac:dyDescent="0.2">
      <c r="A421" s="31">
        <v>363</v>
      </c>
      <c r="B421" s="32" t="s">
        <v>411</v>
      </c>
      <c r="C421" s="44" t="s">
        <v>339</v>
      </c>
      <c r="D421" s="62">
        <v>18000</v>
      </c>
      <c r="E421" s="45">
        <f t="shared" si="22"/>
        <v>14876.03305785124</v>
      </c>
      <c r="F421" s="35" t="s">
        <v>800</v>
      </c>
      <c r="G421" s="35" t="s">
        <v>100</v>
      </c>
      <c r="H421" s="46" t="s">
        <v>24</v>
      </c>
      <c r="I421" s="58" t="s">
        <v>21</v>
      </c>
      <c r="J421" s="37" t="s">
        <v>520</v>
      </c>
      <c r="K421" s="35" t="s">
        <v>432</v>
      </c>
      <c r="L421" s="35" t="s">
        <v>440</v>
      </c>
    </row>
    <row r="422" spans="1:12" ht="38.25" x14ac:dyDescent="0.2">
      <c r="A422" s="31">
        <v>364</v>
      </c>
      <c r="B422" s="32" t="s">
        <v>411</v>
      </c>
      <c r="C422" s="44" t="s">
        <v>302</v>
      </c>
      <c r="D422" s="62">
        <v>18000</v>
      </c>
      <c r="E422" s="45">
        <f t="shared" si="22"/>
        <v>14876.03305785124</v>
      </c>
      <c r="F422" s="35" t="s">
        <v>800</v>
      </c>
      <c r="G422" s="35" t="s">
        <v>100</v>
      </c>
      <c r="H422" s="46" t="s">
        <v>488</v>
      </c>
      <c r="I422" s="58" t="s">
        <v>13</v>
      </c>
      <c r="J422" s="37" t="s">
        <v>520</v>
      </c>
      <c r="K422" s="35" t="s">
        <v>432</v>
      </c>
      <c r="L422" s="35" t="s">
        <v>440</v>
      </c>
    </row>
    <row r="423" spans="1:12" ht="38.25" x14ac:dyDescent="0.2">
      <c r="A423" s="31">
        <v>365</v>
      </c>
      <c r="B423" s="32" t="s">
        <v>411</v>
      </c>
      <c r="C423" s="44" t="s">
        <v>245</v>
      </c>
      <c r="D423" s="62">
        <v>18000</v>
      </c>
      <c r="E423" s="45">
        <f t="shared" si="22"/>
        <v>14876.03305785124</v>
      </c>
      <c r="F423" s="35" t="s">
        <v>800</v>
      </c>
      <c r="G423" s="35" t="s">
        <v>100</v>
      </c>
      <c r="H423" s="46" t="s">
        <v>17</v>
      </c>
      <c r="I423" s="58" t="s">
        <v>13</v>
      </c>
      <c r="J423" s="37" t="s">
        <v>520</v>
      </c>
      <c r="K423" s="35" t="s">
        <v>432</v>
      </c>
      <c r="L423" s="35" t="s">
        <v>440</v>
      </c>
    </row>
    <row r="424" spans="1:12" ht="25.5" x14ac:dyDescent="0.2">
      <c r="A424" s="31">
        <v>366</v>
      </c>
      <c r="B424" s="32" t="s">
        <v>411</v>
      </c>
      <c r="C424" s="44" t="s">
        <v>246</v>
      </c>
      <c r="D424" s="62">
        <v>6000</v>
      </c>
      <c r="E424" s="45">
        <f t="shared" si="22"/>
        <v>4958.6776859504134</v>
      </c>
      <c r="F424" s="35" t="s">
        <v>802</v>
      </c>
      <c r="G424" s="35" t="s">
        <v>100</v>
      </c>
      <c r="H424" s="46" t="s">
        <v>17</v>
      </c>
      <c r="I424" s="58" t="s">
        <v>13</v>
      </c>
      <c r="J424" s="37" t="s">
        <v>520</v>
      </c>
      <c r="K424" s="35" t="s">
        <v>432</v>
      </c>
      <c r="L424" s="35" t="s">
        <v>440</v>
      </c>
    </row>
    <row r="425" spans="1:12" ht="38.25" x14ac:dyDescent="0.2">
      <c r="A425" s="31">
        <v>367</v>
      </c>
      <c r="B425" s="32" t="s">
        <v>411</v>
      </c>
      <c r="C425" s="44" t="s">
        <v>299</v>
      </c>
      <c r="D425" s="62">
        <v>6000</v>
      </c>
      <c r="E425" s="45">
        <f t="shared" si="22"/>
        <v>4958.6776859504134</v>
      </c>
      <c r="F425" s="35" t="s">
        <v>800</v>
      </c>
      <c r="G425" s="35" t="s">
        <v>100</v>
      </c>
      <c r="H425" s="46" t="s">
        <v>17</v>
      </c>
      <c r="I425" s="58" t="s">
        <v>19</v>
      </c>
      <c r="J425" s="37" t="s">
        <v>520</v>
      </c>
      <c r="K425" s="35" t="s">
        <v>432</v>
      </c>
      <c r="L425" s="35" t="s">
        <v>440</v>
      </c>
    </row>
    <row r="426" spans="1:12" ht="38.25" x14ac:dyDescent="0.2">
      <c r="A426" s="31">
        <v>368</v>
      </c>
      <c r="B426" s="32" t="s">
        <v>411</v>
      </c>
      <c r="C426" s="44" t="s">
        <v>247</v>
      </c>
      <c r="D426" s="62">
        <v>11000</v>
      </c>
      <c r="E426" s="45">
        <f t="shared" si="22"/>
        <v>9090.9090909090919</v>
      </c>
      <c r="F426" s="35" t="s">
        <v>800</v>
      </c>
      <c r="G426" s="35" t="s">
        <v>100</v>
      </c>
      <c r="H426" s="46" t="s">
        <v>17</v>
      </c>
      <c r="I426" s="58" t="s">
        <v>19</v>
      </c>
      <c r="J426" s="37" t="s">
        <v>520</v>
      </c>
      <c r="K426" s="35" t="s">
        <v>432</v>
      </c>
      <c r="L426" s="35" t="s">
        <v>440</v>
      </c>
    </row>
    <row r="427" spans="1:12" ht="38.25" x14ac:dyDescent="0.2">
      <c r="A427" s="31">
        <v>369</v>
      </c>
      <c r="B427" s="32" t="s">
        <v>411</v>
      </c>
      <c r="C427" s="44" t="s">
        <v>248</v>
      </c>
      <c r="D427" s="62">
        <v>18000</v>
      </c>
      <c r="E427" s="45">
        <f t="shared" si="22"/>
        <v>14876.03305785124</v>
      </c>
      <c r="F427" s="35" t="s">
        <v>800</v>
      </c>
      <c r="G427" s="35" t="s">
        <v>100</v>
      </c>
      <c r="H427" s="46" t="s">
        <v>24</v>
      </c>
      <c r="I427" s="58" t="s">
        <v>216</v>
      </c>
      <c r="J427" s="37" t="s">
        <v>520</v>
      </c>
      <c r="K427" s="35" t="s">
        <v>432</v>
      </c>
      <c r="L427" s="35" t="s">
        <v>440</v>
      </c>
    </row>
    <row r="428" spans="1:12" ht="69" customHeight="1" x14ac:dyDescent="0.2">
      <c r="A428" s="31">
        <v>370</v>
      </c>
      <c r="B428" s="32" t="s">
        <v>411</v>
      </c>
      <c r="C428" s="44" t="s">
        <v>249</v>
      </c>
      <c r="D428" s="62">
        <v>18000</v>
      </c>
      <c r="E428" s="45">
        <f t="shared" si="22"/>
        <v>14876.03305785124</v>
      </c>
      <c r="F428" s="35" t="s">
        <v>820</v>
      </c>
      <c r="G428" s="35" t="s">
        <v>100</v>
      </c>
      <c r="H428" s="46" t="s">
        <v>252</v>
      </c>
      <c r="I428" s="58" t="s">
        <v>13</v>
      </c>
      <c r="J428" s="37" t="s">
        <v>520</v>
      </c>
      <c r="K428" s="35" t="s">
        <v>432</v>
      </c>
      <c r="L428" s="35" t="s">
        <v>440</v>
      </c>
    </row>
    <row r="429" spans="1:12" ht="38.25" x14ac:dyDescent="0.2">
      <c r="A429" s="31">
        <v>371</v>
      </c>
      <c r="B429" s="32" t="s">
        <v>411</v>
      </c>
      <c r="C429" s="44" t="s">
        <v>303</v>
      </c>
      <c r="D429" s="62">
        <v>18000</v>
      </c>
      <c r="E429" s="45">
        <f t="shared" si="22"/>
        <v>14876.03305785124</v>
      </c>
      <c r="F429" s="35" t="s">
        <v>800</v>
      </c>
      <c r="G429" s="35" t="s">
        <v>100</v>
      </c>
      <c r="H429" s="46" t="s">
        <v>17</v>
      </c>
      <c r="I429" s="58" t="s">
        <v>13</v>
      </c>
      <c r="J429" s="37" t="s">
        <v>520</v>
      </c>
      <c r="K429" s="35" t="s">
        <v>432</v>
      </c>
      <c r="L429" s="35" t="s">
        <v>440</v>
      </c>
    </row>
    <row r="430" spans="1:12" ht="69" customHeight="1" x14ac:dyDescent="0.2">
      <c r="A430" s="31">
        <v>372</v>
      </c>
      <c r="B430" s="44" t="s">
        <v>395</v>
      </c>
      <c r="C430" s="44" t="s">
        <v>460</v>
      </c>
      <c r="D430" s="62">
        <v>70000</v>
      </c>
      <c r="E430" s="45">
        <f t="shared" si="22"/>
        <v>57851.239669421491</v>
      </c>
      <c r="F430" s="35" t="s">
        <v>596</v>
      </c>
      <c r="G430" s="35" t="s">
        <v>100</v>
      </c>
      <c r="H430" s="46" t="s">
        <v>17</v>
      </c>
      <c r="I430" s="58" t="s">
        <v>19</v>
      </c>
      <c r="J430" s="37" t="s">
        <v>520</v>
      </c>
      <c r="K430" s="35" t="s">
        <v>435</v>
      </c>
      <c r="L430" s="35" t="s">
        <v>468</v>
      </c>
    </row>
    <row r="431" spans="1:12" ht="38.25" x14ac:dyDescent="0.2">
      <c r="A431" s="31">
        <v>373</v>
      </c>
      <c r="B431" s="44" t="s">
        <v>395</v>
      </c>
      <c r="C431" s="44" t="s">
        <v>461</v>
      </c>
      <c r="D431" s="62">
        <v>15000</v>
      </c>
      <c r="E431" s="45">
        <f t="shared" si="22"/>
        <v>12396.694214876034</v>
      </c>
      <c r="F431" s="35" t="s">
        <v>596</v>
      </c>
      <c r="G431" s="35" t="s">
        <v>100</v>
      </c>
      <c r="H431" s="46" t="s">
        <v>17</v>
      </c>
      <c r="I431" s="58" t="s">
        <v>19</v>
      </c>
      <c r="J431" s="37" t="s">
        <v>520</v>
      </c>
      <c r="K431" s="35" t="s">
        <v>432</v>
      </c>
      <c r="L431" s="35" t="s">
        <v>440</v>
      </c>
    </row>
    <row r="432" spans="1:12" ht="61.5" customHeight="1" x14ac:dyDescent="0.2">
      <c r="A432" s="31">
        <v>374</v>
      </c>
      <c r="B432" s="44" t="s">
        <v>395</v>
      </c>
      <c r="C432" s="44" t="s">
        <v>458</v>
      </c>
      <c r="D432" s="62">
        <v>15500</v>
      </c>
      <c r="E432" s="45">
        <f t="shared" si="22"/>
        <v>12809.917355371901</v>
      </c>
      <c r="F432" s="35" t="s">
        <v>596</v>
      </c>
      <c r="G432" s="35" t="s">
        <v>100</v>
      </c>
      <c r="H432" s="46" t="s">
        <v>14</v>
      </c>
      <c r="I432" s="58" t="s">
        <v>13</v>
      </c>
      <c r="J432" s="37" t="s">
        <v>520</v>
      </c>
      <c r="K432" s="35" t="s">
        <v>432</v>
      </c>
      <c r="L432" s="35" t="s">
        <v>452</v>
      </c>
    </row>
    <row r="433" spans="1:12" ht="103.5" customHeight="1" x14ac:dyDescent="0.2">
      <c r="A433" s="31">
        <v>375</v>
      </c>
      <c r="B433" s="44" t="s">
        <v>395</v>
      </c>
      <c r="C433" s="44" t="s">
        <v>343</v>
      </c>
      <c r="D433" s="62">
        <v>5000</v>
      </c>
      <c r="E433" s="45">
        <f t="shared" si="22"/>
        <v>4132.2314049586776</v>
      </c>
      <c r="F433" s="35" t="s">
        <v>596</v>
      </c>
      <c r="G433" s="35" t="s">
        <v>100</v>
      </c>
      <c r="H433" s="46" t="s">
        <v>17</v>
      </c>
      <c r="I433" s="58" t="s">
        <v>19</v>
      </c>
      <c r="J433" s="37" t="s">
        <v>520</v>
      </c>
      <c r="K433" s="35" t="s">
        <v>432</v>
      </c>
      <c r="L433" s="35" t="s">
        <v>440</v>
      </c>
    </row>
    <row r="434" spans="1:12" ht="33.75" customHeight="1" x14ac:dyDescent="0.2">
      <c r="A434" s="31">
        <v>376</v>
      </c>
      <c r="B434" s="44" t="s">
        <v>395</v>
      </c>
      <c r="C434" s="44" t="s">
        <v>459</v>
      </c>
      <c r="D434" s="62">
        <v>15000</v>
      </c>
      <c r="E434" s="45">
        <f t="shared" si="22"/>
        <v>12396.694214876034</v>
      </c>
      <c r="F434" s="35" t="s">
        <v>724</v>
      </c>
      <c r="G434" s="35" t="s">
        <v>100</v>
      </c>
      <c r="H434" s="46" t="s">
        <v>24</v>
      </c>
      <c r="I434" s="58" t="s">
        <v>13</v>
      </c>
      <c r="J434" s="37" t="s">
        <v>520</v>
      </c>
      <c r="K434" s="35" t="s">
        <v>432</v>
      </c>
      <c r="L434" s="35" t="s">
        <v>440</v>
      </c>
    </row>
    <row r="435" spans="1:12" ht="51" x14ac:dyDescent="0.2">
      <c r="A435" s="31">
        <v>377</v>
      </c>
      <c r="B435" s="44" t="s">
        <v>395</v>
      </c>
      <c r="C435" s="44" t="s">
        <v>344</v>
      </c>
      <c r="D435" s="62">
        <v>14000</v>
      </c>
      <c r="E435" s="45">
        <f t="shared" si="22"/>
        <v>11570.247933884299</v>
      </c>
      <c r="F435" s="35" t="s">
        <v>596</v>
      </c>
      <c r="G435" s="35" t="s">
        <v>100</v>
      </c>
      <c r="H435" s="46" t="s">
        <v>24</v>
      </c>
      <c r="I435" s="58" t="s">
        <v>21</v>
      </c>
      <c r="J435" s="37" t="s">
        <v>520</v>
      </c>
      <c r="K435" s="35" t="s">
        <v>432</v>
      </c>
      <c r="L435" s="35" t="s">
        <v>440</v>
      </c>
    </row>
    <row r="436" spans="1:12" ht="38.25" x14ac:dyDescent="0.2">
      <c r="A436" s="31">
        <v>378</v>
      </c>
      <c r="B436" s="44" t="s">
        <v>395</v>
      </c>
      <c r="C436" s="44" t="s">
        <v>345</v>
      </c>
      <c r="D436" s="62">
        <v>4000</v>
      </c>
      <c r="E436" s="45">
        <f t="shared" si="22"/>
        <v>3305.7851239669421</v>
      </c>
      <c r="F436" s="35" t="s">
        <v>731</v>
      </c>
      <c r="G436" s="35" t="s">
        <v>100</v>
      </c>
      <c r="H436" s="46" t="s">
        <v>17</v>
      </c>
      <c r="I436" s="58" t="s">
        <v>21</v>
      </c>
      <c r="J436" s="37" t="s">
        <v>520</v>
      </c>
      <c r="K436" s="35" t="s">
        <v>432</v>
      </c>
      <c r="L436" s="35" t="s">
        <v>440</v>
      </c>
    </row>
    <row r="437" spans="1:12" ht="105.75" customHeight="1" x14ac:dyDescent="0.2">
      <c r="A437" s="31">
        <v>379</v>
      </c>
      <c r="B437" s="44" t="s">
        <v>395</v>
      </c>
      <c r="C437" s="44" t="s">
        <v>804</v>
      </c>
      <c r="D437" s="62">
        <v>5500</v>
      </c>
      <c r="E437" s="45">
        <f t="shared" si="22"/>
        <v>4545.454545454546</v>
      </c>
      <c r="F437" s="35" t="s">
        <v>731</v>
      </c>
      <c r="G437" s="35" t="s">
        <v>100</v>
      </c>
      <c r="H437" s="46" t="s">
        <v>17</v>
      </c>
      <c r="I437" s="58" t="s">
        <v>21</v>
      </c>
      <c r="J437" s="37" t="s">
        <v>520</v>
      </c>
      <c r="K437" s="35" t="s">
        <v>432</v>
      </c>
      <c r="L437" s="35" t="s">
        <v>440</v>
      </c>
    </row>
    <row r="438" spans="1:12" ht="63.75" x14ac:dyDescent="0.2">
      <c r="A438" s="31">
        <v>380</v>
      </c>
      <c r="B438" s="44" t="s">
        <v>395</v>
      </c>
      <c r="C438" s="44" t="s">
        <v>806</v>
      </c>
      <c r="D438" s="62">
        <v>2000</v>
      </c>
      <c r="E438" s="45">
        <f t="shared" si="22"/>
        <v>1652.8925619834711</v>
      </c>
      <c r="F438" s="35" t="s">
        <v>805</v>
      </c>
      <c r="G438" s="35" t="s">
        <v>100</v>
      </c>
      <c r="H438" s="46" t="s">
        <v>17</v>
      </c>
      <c r="I438" s="58" t="s">
        <v>21</v>
      </c>
      <c r="J438" s="37" t="s">
        <v>520</v>
      </c>
      <c r="K438" s="35" t="s">
        <v>432</v>
      </c>
      <c r="L438" s="35" t="s">
        <v>440</v>
      </c>
    </row>
    <row r="439" spans="1:12" ht="111" customHeight="1" x14ac:dyDescent="0.2">
      <c r="A439" s="31">
        <v>381</v>
      </c>
      <c r="B439" s="32" t="s">
        <v>396</v>
      </c>
      <c r="C439" s="44" t="s">
        <v>462</v>
      </c>
      <c r="D439" s="62">
        <v>600</v>
      </c>
      <c r="E439" s="45">
        <f t="shared" si="22"/>
        <v>495.86776859504135</v>
      </c>
      <c r="F439" s="35" t="s">
        <v>700</v>
      </c>
      <c r="G439" s="35" t="s">
        <v>100</v>
      </c>
      <c r="H439" s="46" t="s">
        <v>487</v>
      </c>
      <c r="I439" s="58" t="s">
        <v>13</v>
      </c>
      <c r="J439" s="37" t="s">
        <v>520</v>
      </c>
      <c r="K439" s="35" t="s">
        <v>432</v>
      </c>
      <c r="L439" s="35" t="s">
        <v>440</v>
      </c>
    </row>
    <row r="440" spans="1:12" ht="39.75" customHeight="1" x14ac:dyDescent="0.2">
      <c r="A440" s="31">
        <v>382</v>
      </c>
      <c r="B440" s="31" t="s">
        <v>410</v>
      </c>
      <c r="C440" s="46" t="s">
        <v>483</v>
      </c>
      <c r="D440" s="62">
        <v>18000</v>
      </c>
      <c r="E440" s="45">
        <f t="shared" si="22"/>
        <v>14876.03305785124</v>
      </c>
      <c r="F440" s="35" t="s">
        <v>793</v>
      </c>
      <c r="G440" s="35" t="s">
        <v>100</v>
      </c>
      <c r="H440" s="46" t="s">
        <v>24</v>
      </c>
      <c r="I440" s="58" t="s">
        <v>13</v>
      </c>
      <c r="J440" s="37" t="s">
        <v>520</v>
      </c>
      <c r="K440" s="35" t="s">
        <v>432</v>
      </c>
      <c r="L440" s="35" t="s">
        <v>440</v>
      </c>
    </row>
    <row r="441" spans="1:12" x14ac:dyDescent="0.2">
      <c r="A441" s="73"/>
      <c r="B441" s="73"/>
      <c r="C441" s="74"/>
      <c r="D441" s="75">
        <f>SUM(D388:D440)</f>
        <v>1494893</v>
      </c>
      <c r="E441" s="75">
        <f>SUM(E388:E440)</f>
        <v>1235448.760330579</v>
      </c>
      <c r="F441" s="73"/>
      <c r="G441" s="76"/>
      <c r="H441" s="74"/>
      <c r="I441" s="74"/>
      <c r="J441" s="76"/>
      <c r="K441" s="76"/>
      <c r="L441" s="76"/>
    </row>
    <row r="442" spans="1:12" x14ac:dyDescent="0.2">
      <c r="A442" s="7"/>
    </row>
    <row r="443" spans="1:12" x14ac:dyDescent="0.2">
      <c r="A443" s="7"/>
    </row>
  </sheetData>
  <autoFilter ref="A9:L441" xr:uid="{1A6F01B4-14E6-40EE-B2FE-CE6021B552B6}"/>
  <mergeCells count="32">
    <mergeCell ref="A244:L244"/>
    <mergeCell ref="A248:L248"/>
    <mergeCell ref="A265:L265"/>
    <mergeCell ref="A271:L271"/>
    <mergeCell ref="A329:L329"/>
    <mergeCell ref="A194:L194"/>
    <mergeCell ref="A197:L197"/>
    <mergeCell ref="A216:L216"/>
    <mergeCell ref="A231:L231"/>
    <mergeCell ref="A237:L237"/>
    <mergeCell ref="A89:L89"/>
    <mergeCell ref="A98:L98"/>
    <mergeCell ref="A114:L114"/>
    <mergeCell ref="A128:L128"/>
    <mergeCell ref="A153:L153"/>
    <mergeCell ref="A22:L22"/>
    <mergeCell ref="A13:L13"/>
    <mergeCell ref="A33:L33"/>
    <mergeCell ref="A43:L43"/>
    <mergeCell ref="A58:L58"/>
    <mergeCell ref="A164:L164"/>
    <mergeCell ref="A170:L170"/>
    <mergeCell ref="A178:L178"/>
    <mergeCell ref="A338:L338"/>
    <mergeCell ref="A387:L387"/>
    <mergeCell ref="I1:L1"/>
    <mergeCell ref="I2:L2"/>
    <mergeCell ref="I3:L3"/>
    <mergeCell ref="I4:L4"/>
    <mergeCell ref="E6:O6"/>
    <mergeCell ref="E7:O7"/>
    <mergeCell ref="A10:L10"/>
  </mergeCells>
  <phoneticPr fontId="10" type="noConversion"/>
  <pageMargins left="0" right="0" top="0" bottom="0"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2025 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Asta Kuzmickienė</dc:creator>
  <cp:lastModifiedBy>Rolanda Adlienė</cp:lastModifiedBy>
  <cp:lastPrinted>2024-12-04T11:31:30Z</cp:lastPrinted>
  <dcterms:created xsi:type="dcterms:W3CDTF">2024-10-31T08:45:27Z</dcterms:created>
  <dcterms:modified xsi:type="dcterms:W3CDTF">2026-02-25T09:57:58Z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LabbisDVSAttachmentId">
    <vt:lpwstr>e01e393d-aa9c-4173-8915-017eaf580122</vt:lpwstr>
  </property>
</Properties>
</file>