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roladl\Desktop\"/>
    </mc:Choice>
  </mc:AlternateContent>
  <xr:revisionPtr revIDLastSave="0" documentId="13_ncr:1_{7B807932-6329-4359-92DD-5D0FFD7695CB}" xr6:coauthVersionLast="47" xr6:coauthVersionMax="47" xr10:uidLastSave="{00000000-0000-0000-0000-000000000000}"/>
  <bookViews>
    <workbookView xWindow="-120" yWindow="-120" windowWidth="29040" windowHeight="15720" xr2:uid="{37F09EC0-0169-42A8-B657-CD643E309A00}"/>
  </bookViews>
  <sheets>
    <sheet name="2025 M." sheetId="1" r:id="rId1"/>
  </sheets>
  <definedNames>
    <definedName name="_xlnm._FilterDatabase" localSheetId="0" hidden="1">'2025 M.'!$A$10:$L$442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42" i="1" l="1"/>
  <c r="E441" i="1"/>
  <c r="E386" i="1"/>
  <c r="E385" i="1"/>
  <c r="D153" i="1" l="1"/>
  <c r="E152" i="1"/>
  <c r="E151" i="1"/>
  <c r="E150" i="1"/>
  <c r="E149" i="1"/>
  <c r="E332" i="1" l="1"/>
  <c r="E333" i="1"/>
  <c r="E334" i="1"/>
  <c r="E335" i="1"/>
  <c r="E336" i="1"/>
  <c r="E337" i="1"/>
  <c r="E338" i="1"/>
  <c r="E175" i="1" l="1"/>
  <c r="E174" i="1"/>
  <c r="E173" i="1"/>
  <c r="E110" i="1" l="1"/>
  <c r="D89" i="1"/>
  <c r="E88" i="1"/>
  <c r="E86" i="1"/>
  <c r="E85" i="1"/>
  <c r="E76" i="1"/>
  <c r="E65" i="1"/>
  <c r="E247" i="1" l="1"/>
  <c r="E396" i="1"/>
  <c r="E395" i="1"/>
  <c r="E394" i="1"/>
  <c r="E431" i="1"/>
  <c r="E432" i="1"/>
  <c r="E433" i="1"/>
  <c r="E434" i="1"/>
  <c r="E435" i="1"/>
  <c r="E436" i="1"/>
  <c r="E437" i="1"/>
  <c r="E438" i="1"/>
  <c r="E439" i="1"/>
  <c r="E440" i="1"/>
  <c r="E390" i="1"/>
  <c r="E391" i="1"/>
  <c r="E392" i="1"/>
  <c r="E393" i="1"/>
  <c r="E397" i="1"/>
  <c r="E398" i="1"/>
  <c r="E399" i="1"/>
  <c r="E400" i="1"/>
  <c r="E401" i="1"/>
  <c r="E402" i="1"/>
  <c r="E403" i="1"/>
  <c r="E404" i="1"/>
  <c r="E405" i="1"/>
  <c r="E406" i="1"/>
  <c r="E407" i="1"/>
  <c r="E408" i="1"/>
  <c r="E409" i="1"/>
  <c r="E410" i="1"/>
  <c r="E411" i="1"/>
  <c r="E412" i="1"/>
  <c r="E413" i="1"/>
  <c r="E414" i="1"/>
  <c r="E415" i="1"/>
  <c r="E416" i="1"/>
  <c r="E417" i="1"/>
  <c r="E418" i="1"/>
  <c r="E419" i="1"/>
  <c r="E420" i="1"/>
  <c r="E421" i="1"/>
  <c r="E422" i="1"/>
  <c r="E423" i="1"/>
  <c r="E424" i="1"/>
  <c r="E425" i="1"/>
  <c r="E426" i="1"/>
  <c r="E427" i="1"/>
  <c r="E428" i="1"/>
  <c r="E429" i="1"/>
  <c r="E430" i="1"/>
  <c r="E389" i="1"/>
  <c r="D387" i="1"/>
  <c r="E274" i="1"/>
  <c r="E275" i="1"/>
  <c r="E276" i="1"/>
  <c r="E277" i="1"/>
  <c r="E278" i="1"/>
  <c r="E279" i="1"/>
  <c r="E280" i="1"/>
  <c r="E281" i="1"/>
  <c r="E282" i="1"/>
  <c r="E283" i="1"/>
  <c r="E284" i="1"/>
  <c r="E285" i="1"/>
  <c r="E286" i="1"/>
  <c r="E287" i="1"/>
  <c r="E288" i="1"/>
  <c r="E289" i="1"/>
  <c r="E290" i="1"/>
  <c r="E291" i="1"/>
  <c r="E292" i="1"/>
  <c r="E293" i="1"/>
  <c r="E294" i="1"/>
  <c r="E295" i="1"/>
  <c r="E296" i="1"/>
  <c r="E297" i="1"/>
  <c r="E298" i="1"/>
  <c r="E299" i="1"/>
  <c r="E300" i="1"/>
  <c r="E301" i="1"/>
  <c r="E302" i="1"/>
  <c r="E303" i="1"/>
  <c r="E304" i="1"/>
  <c r="E305" i="1"/>
  <c r="E306" i="1"/>
  <c r="E307" i="1"/>
  <c r="E308" i="1"/>
  <c r="E309" i="1"/>
  <c r="E310" i="1"/>
  <c r="E311" i="1"/>
  <c r="E312" i="1"/>
  <c r="E313" i="1"/>
  <c r="E314" i="1"/>
  <c r="E315" i="1"/>
  <c r="E316" i="1"/>
  <c r="E317" i="1"/>
  <c r="E318" i="1"/>
  <c r="E319" i="1"/>
  <c r="E320" i="1"/>
  <c r="E321" i="1"/>
  <c r="E322" i="1"/>
  <c r="E323" i="1"/>
  <c r="E324" i="1"/>
  <c r="E325" i="1"/>
  <c r="E326" i="1"/>
  <c r="E327" i="1"/>
  <c r="E328" i="1"/>
  <c r="E329" i="1"/>
  <c r="E331" i="1"/>
  <c r="E340" i="1"/>
  <c r="E341" i="1"/>
  <c r="E342" i="1"/>
  <c r="E343" i="1"/>
  <c r="E344" i="1"/>
  <c r="E345" i="1"/>
  <c r="E346" i="1"/>
  <c r="E347" i="1"/>
  <c r="E348" i="1"/>
  <c r="E349" i="1"/>
  <c r="E350" i="1"/>
  <c r="E351" i="1"/>
  <c r="E352" i="1"/>
  <c r="E353" i="1"/>
  <c r="E354" i="1"/>
  <c r="E355" i="1"/>
  <c r="E356" i="1"/>
  <c r="E357" i="1"/>
  <c r="E358" i="1"/>
  <c r="E359" i="1"/>
  <c r="E360" i="1"/>
  <c r="E361" i="1"/>
  <c r="E362" i="1"/>
  <c r="E363" i="1"/>
  <c r="E364" i="1"/>
  <c r="E365" i="1"/>
  <c r="E366" i="1"/>
  <c r="E367" i="1"/>
  <c r="E368" i="1"/>
  <c r="E369" i="1"/>
  <c r="E370" i="1"/>
  <c r="E371" i="1"/>
  <c r="E372" i="1"/>
  <c r="E373" i="1"/>
  <c r="E374" i="1"/>
  <c r="E375" i="1"/>
  <c r="E376" i="1"/>
  <c r="E377" i="1"/>
  <c r="E378" i="1"/>
  <c r="E379" i="1"/>
  <c r="E380" i="1"/>
  <c r="E381" i="1"/>
  <c r="E382" i="1"/>
  <c r="E383" i="1"/>
  <c r="E384" i="1"/>
  <c r="E273" i="1"/>
  <c r="D271" i="1"/>
  <c r="E268" i="1"/>
  <c r="E269" i="1"/>
  <c r="E270" i="1"/>
  <c r="E267" i="1"/>
  <c r="D265" i="1"/>
  <c r="E251" i="1"/>
  <c r="E252" i="1"/>
  <c r="E253" i="1"/>
  <c r="E254" i="1"/>
  <c r="E255" i="1"/>
  <c r="E256" i="1"/>
  <c r="E257" i="1"/>
  <c r="E258" i="1"/>
  <c r="E259" i="1"/>
  <c r="E260" i="1"/>
  <c r="E261" i="1"/>
  <c r="E262" i="1"/>
  <c r="E263" i="1"/>
  <c r="E264" i="1"/>
  <c r="E250" i="1"/>
  <c r="D248" i="1"/>
  <c r="E246" i="1"/>
  <c r="D244" i="1"/>
  <c r="E240" i="1"/>
  <c r="E241" i="1"/>
  <c r="E242" i="1"/>
  <c r="E243" i="1"/>
  <c r="E239" i="1"/>
  <c r="D237" i="1"/>
  <c r="E234" i="1"/>
  <c r="E235" i="1"/>
  <c r="E236" i="1"/>
  <c r="E233" i="1"/>
  <c r="D231" i="1"/>
  <c r="E219" i="1"/>
  <c r="E220" i="1"/>
  <c r="E221" i="1"/>
  <c r="E222" i="1"/>
  <c r="E223" i="1"/>
  <c r="E224" i="1"/>
  <c r="E225" i="1"/>
  <c r="E226" i="1"/>
  <c r="E227" i="1"/>
  <c r="E228" i="1"/>
  <c r="E229" i="1"/>
  <c r="E230" i="1"/>
  <c r="E218" i="1"/>
  <c r="D216" i="1"/>
  <c r="E200" i="1"/>
  <c r="E201" i="1"/>
  <c r="E202" i="1"/>
  <c r="E203" i="1"/>
  <c r="E204" i="1"/>
  <c r="E205" i="1"/>
  <c r="E206" i="1"/>
  <c r="E207" i="1"/>
  <c r="E208" i="1"/>
  <c r="E209" i="1"/>
  <c r="E210" i="1"/>
  <c r="E211" i="1"/>
  <c r="E212" i="1"/>
  <c r="E213" i="1"/>
  <c r="E214" i="1"/>
  <c r="E215" i="1"/>
  <c r="E199" i="1"/>
  <c r="D197" i="1"/>
  <c r="E196" i="1"/>
  <c r="E197" i="1" s="1"/>
  <c r="D194" i="1"/>
  <c r="E181" i="1"/>
  <c r="E182" i="1"/>
  <c r="E183" i="1"/>
  <c r="E184" i="1"/>
  <c r="E185" i="1"/>
  <c r="E186" i="1"/>
  <c r="E187" i="1"/>
  <c r="E188" i="1"/>
  <c r="E189" i="1"/>
  <c r="E190" i="1"/>
  <c r="E191" i="1"/>
  <c r="E192" i="1"/>
  <c r="E193" i="1"/>
  <c r="E180" i="1"/>
  <c r="D178" i="1"/>
  <c r="E176" i="1"/>
  <c r="E177" i="1"/>
  <c r="E172" i="1"/>
  <c r="D170" i="1"/>
  <c r="E166" i="1"/>
  <c r="E167" i="1"/>
  <c r="E168" i="1"/>
  <c r="E169" i="1"/>
  <c r="D164" i="1"/>
  <c r="E155" i="1"/>
  <c r="E156" i="1"/>
  <c r="E157" i="1"/>
  <c r="E158" i="1"/>
  <c r="E159" i="1"/>
  <c r="E160" i="1"/>
  <c r="E161" i="1"/>
  <c r="E162" i="1"/>
  <c r="E163" i="1"/>
  <c r="E131" i="1"/>
  <c r="E132" i="1"/>
  <c r="E133" i="1"/>
  <c r="E134" i="1"/>
  <c r="E135" i="1"/>
  <c r="E136" i="1"/>
  <c r="E137" i="1"/>
  <c r="E138" i="1"/>
  <c r="E139" i="1"/>
  <c r="E140" i="1"/>
  <c r="E141" i="1"/>
  <c r="E142" i="1"/>
  <c r="E143" i="1"/>
  <c r="E144" i="1"/>
  <c r="E145" i="1"/>
  <c r="E146" i="1"/>
  <c r="E147" i="1"/>
  <c r="E148" i="1"/>
  <c r="E130" i="1"/>
  <c r="D128" i="1"/>
  <c r="E117" i="1"/>
  <c r="E118" i="1"/>
  <c r="E119" i="1"/>
  <c r="E120" i="1"/>
  <c r="E121" i="1"/>
  <c r="E122" i="1"/>
  <c r="E123" i="1"/>
  <c r="E124" i="1"/>
  <c r="E125" i="1"/>
  <c r="E126" i="1"/>
  <c r="E127" i="1"/>
  <c r="E116" i="1"/>
  <c r="D114" i="1"/>
  <c r="E101" i="1"/>
  <c r="E102" i="1"/>
  <c r="E103" i="1"/>
  <c r="E104" i="1"/>
  <c r="E105" i="1"/>
  <c r="E106" i="1"/>
  <c r="E107" i="1"/>
  <c r="E108" i="1"/>
  <c r="E109" i="1"/>
  <c r="E111" i="1"/>
  <c r="E112" i="1"/>
  <c r="E113" i="1"/>
  <c r="E100" i="1"/>
  <c r="D98" i="1"/>
  <c r="E92" i="1"/>
  <c r="E93" i="1"/>
  <c r="E94" i="1"/>
  <c r="E95" i="1"/>
  <c r="E96" i="1"/>
  <c r="E97" i="1"/>
  <c r="E91" i="1"/>
  <c r="E61" i="1"/>
  <c r="E62" i="1"/>
  <c r="E63" i="1"/>
  <c r="E64" i="1"/>
  <c r="E66" i="1"/>
  <c r="E67" i="1"/>
  <c r="E68" i="1"/>
  <c r="E69" i="1"/>
  <c r="E70" i="1"/>
  <c r="E71" i="1"/>
  <c r="E72" i="1"/>
  <c r="E73" i="1"/>
  <c r="E74" i="1"/>
  <c r="E75" i="1"/>
  <c r="E77" i="1"/>
  <c r="E78" i="1"/>
  <c r="E79" i="1"/>
  <c r="E80" i="1"/>
  <c r="E81" i="1"/>
  <c r="E82" i="1"/>
  <c r="E83" i="1"/>
  <c r="E84" i="1"/>
  <c r="E87" i="1"/>
  <c r="E60" i="1"/>
  <c r="D58" i="1"/>
  <c r="E46" i="1"/>
  <c r="E47" i="1"/>
  <c r="E48" i="1"/>
  <c r="E49" i="1"/>
  <c r="E50" i="1"/>
  <c r="E51" i="1"/>
  <c r="E52" i="1"/>
  <c r="E53" i="1"/>
  <c r="E54" i="1"/>
  <c r="E55" i="1"/>
  <c r="E56" i="1"/>
  <c r="E57" i="1"/>
  <c r="E45" i="1"/>
  <c r="D43" i="1"/>
  <c r="E42" i="1"/>
  <c r="E37" i="1"/>
  <c r="E38" i="1"/>
  <c r="E39" i="1"/>
  <c r="E40" i="1"/>
  <c r="E41" i="1"/>
  <c r="E36" i="1"/>
  <c r="E35" i="1"/>
  <c r="D33" i="1"/>
  <c r="E26" i="1"/>
  <c r="E27" i="1"/>
  <c r="E28" i="1"/>
  <c r="E29" i="1"/>
  <c r="E30" i="1"/>
  <c r="E31" i="1"/>
  <c r="E32" i="1"/>
  <c r="E25" i="1"/>
  <c r="E24" i="1"/>
  <c r="D22" i="1"/>
  <c r="E16" i="1"/>
  <c r="E17" i="1"/>
  <c r="E18" i="1"/>
  <c r="E19" i="1"/>
  <c r="E20" i="1"/>
  <c r="E21" i="1"/>
  <c r="E15" i="1"/>
  <c r="E13" i="1"/>
  <c r="E12" i="1"/>
  <c r="E442" i="1" l="1"/>
  <c r="E153" i="1"/>
  <c r="E89" i="1"/>
  <c r="E248" i="1"/>
  <c r="E271" i="1"/>
  <c r="E216" i="1"/>
  <c r="E128" i="1"/>
  <c r="E114" i="1"/>
  <c r="E164" i="1"/>
  <c r="E231" i="1"/>
  <c r="E98" i="1"/>
  <c r="E194" i="1"/>
  <c r="E244" i="1"/>
  <c r="E58" i="1"/>
  <c r="E387" i="1"/>
  <c r="E22" i="1"/>
  <c r="E43" i="1"/>
  <c r="E170" i="1"/>
  <c r="E237" i="1"/>
  <c r="E265" i="1"/>
  <c r="E33" i="1"/>
  <c r="E178" i="1"/>
  <c r="D445" i="1"/>
  <c r="E445" i="1" s="1"/>
</calcChain>
</file>

<file path=xl/sharedStrings.xml><?xml version="1.0" encoding="utf-8"?>
<sst xmlns="http://schemas.openxmlformats.org/spreadsheetml/2006/main" count="3482" uniqueCount="859">
  <si>
    <t>PATVIRTINTA</t>
  </si>
  <si>
    <t>Viešosios įstaigos Centro poliklinikos</t>
  </si>
  <si>
    <t>Pirkimo objekto pavadinimas</t>
  </si>
  <si>
    <t>Pirkimo suma, Eur su PVM (bendra suma su sutarties pratęsimu)</t>
  </si>
  <si>
    <t>Pirkimo suma, Eur be PVM (bendra suma su sutarties pratęsimu)</t>
  </si>
  <si>
    <t>Pirkimo objekto kodas pagal Bendrąjį viešųjų pirkimų žodyną</t>
  </si>
  <si>
    <t>Pirkimo iniciatorius</t>
  </si>
  <si>
    <t>Pirkimo inicijavimo data</t>
  </si>
  <si>
    <t>Ketinamos sudaryti sutarties trukmė (ir / ar numatomas pratęsimas)</t>
  </si>
  <si>
    <t xml:space="preserve">Ar pirkimas bus atliekamas: pagal Viešųjų pirkimų įstatymo 23 str. 2 d. / 10 str. / bus taikomi Lietuvos Respublikos aplinkos ministerijos nustatyti aplinkos apsaugos kriterijai ir / ar energijos vartojimo efektyvumo reikalavimai              </t>
  </si>
  <si>
    <t>Pirkimo būdas</t>
  </si>
  <si>
    <t>Pirkimą vykdo</t>
  </si>
  <si>
    <t>PIRMINĖS ASMENS SVEIKATOS PRIEŽIŪROS CENTRAS</t>
  </si>
  <si>
    <t>12 mėn.</t>
  </si>
  <si>
    <t>III ketv.</t>
  </si>
  <si>
    <t>Priemonės diabetinės pėdos kabinetui (šlifavimo kepurėlės, frezos deimantinės, dulkių filtrai ir kt.) (500 vnt.)</t>
  </si>
  <si>
    <t>60 d.</t>
  </si>
  <si>
    <t>II ketv.</t>
  </si>
  <si>
    <t>I ketv</t>
  </si>
  <si>
    <t>24 mėn.</t>
  </si>
  <si>
    <t>90 d.</t>
  </si>
  <si>
    <t>36 mėn.</t>
  </si>
  <si>
    <t>Pagaminti medikamentai (6 000 tabl.,  30 000 ampl., 20 000 fl., 13 000 dėž./ tub.)</t>
  </si>
  <si>
    <t>Gaminami medikamentai (3 000 fl.)</t>
  </si>
  <si>
    <t>I ketv.</t>
  </si>
  <si>
    <t>Vienkartiniai užtiesalai (2 500 vnt.), medicininis aligninas (5 000 kg)</t>
  </si>
  <si>
    <t>IV ketv.</t>
  </si>
  <si>
    <t xml:space="preserve">Holterio monitoravimo duomenų analizės paslaugos </t>
  </si>
  <si>
    <t>Holteriai su priedais (3 vnt.) ir ilgalaikio AKS matavimo aparatai (5 vnt.)</t>
  </si>
  <si>
    <t>Sausis</t>
  </si>
  <si>
    <t>Elektroninės ūgio ir svorio svarstyklės-matuoklės (8 vnt.)</t>
  </si>
  <si>
    <t>30 d.</t>
  </si>
  <si>
    <t>Alergenai (150 fl.)</t>
  </si>
  <si>
    <t>Azotas (300 kg)</t>
  </si>
  <si>
    <t>Biopsijos adatos (urologijos kab.) (250 vnt.)</t>
  </si>
  <si>
    <t>Ultragarsiniai davikliai (2 vnt.)</t>
  </si>
  <si>
    <t>33112200-0 „Ultragarso įranga“</t>
  </si>
  <si>
    <t>Kolonoskopai AASPC (2 vnt.)</t>
  </si>
  <si>
    <t>Gastroskopai (2 vnt.)</t>
  </si>
  <si>
    <t xml:space="preserve">Biopsinės žnyplės kolonoskopijai ir endoskopijai (2000 vnt.)  </t>
  </si>
  <si>
    <t xml:space="preserve">I  ketv.  </t>
  </si>
  <si>
    <t>Dūmų surinkimo filtrai  (2 vnt.)</t>
  </si>
  <si>
    <t>Vasaris</t>
  </si>
  <si>
    <t>Sterilizavimo konteineriai (2 vnt.)</t>
  </si>
  <si>
    <t>Balandis</t>
  </si>
  <si>
    <t>Priemonės traumatologinėms operacijoms (sraigtai, instrumentų rinkinys su dėklu) (950 vnt.)</t>
  </si>
  <si>
    <t>Gegužė</t>
  </si>
  <si>
    <t>Lipnūs kilimėliai (12 vnt.)</t>
  </si>
  <si>
    <t>Hemostatinės kempinėlės (50 vnt.)</t>
  </si>
  <si>
    <t xml:space="preserve">Silikoninės sistemos (6 vnt.) </t>
  </si>
  <si>
    <t>Kovas</t>
  </si>
  <si>
    <t>Maitinimo paslaugos (20)</t>
  </si>
  <si>
    <t>Dūmų surinkėjo filtras radio bangų dažnio aparatui (2 vnt.)</t>
  </si>
  <si>
    <t>42514310-8 "Oro filtrai"</t>
  </si>
  <si>
    <t>Rugsėjis</t>
  </si>
  <si>
    <t>Paciento gyvybinių funkcijų stebėjimo monitoriai (3 vnt.)</t>
  </si>
  <si>
    <t>Pagal poreikį</t>
  </si>
  <si>
    <t xml:space="preserve">Kremai kosmetologijos kabinetui </t>
  </si>
  <si>
    <t>Azotas</t>
  </si>
  <si>
    <t>Priemonės pedikiuro kabinetui (vonelė su priedais)</t>
  </si>
  <si>
    <t>Instrumentai pedikiuro kabinetui (žnyplės, žirklės frezos, deimantinės frezos ir kt.)</t>
  </si>
  <si>
    <t>Birželis</t>
  </si>
  <si>
    <t>33600000-6 „Farmacijos produktai“</t>
  </si>
  <si>
    <t>Liepa</t>
  </si>
  <si>
    <t>Permetrino tepalas (50 vnt.), Pedex tirpalas (20 vnt.), dezinfekcinis prausimosi losjonas 150 ml (30 fl.), skystas muilas 5 l (12 fl.)</t>
  </si>
  <si>
    <t>Pacientų rūbai (apatinis trikotažas, sportinės kelnės, džemperiai) (500 pacientų)</t>
  </si>
  <si>
    <t>18300000-2 „Apranga“</t>
  </si>
  <si>
    <t>Maisto kortelės (35 vnt. + 5 vnt.)</t>
  </si>
  <si>
    <t>Transporto bilietai (35 vnt.+ 5 vnt.)</t>
  </si>
  <si>
    <t>60112000-6 „Viešojo kelių transporto paslaugos“</t>
  </si>
  <si>
    <t>Fizinės medicinos, reabilitacijos ir vaikų skyriaus vedėjas</t>
  </si>
  <si>
    <t>12 mėn. (su pratęsimais 36 iki mėn.)</t>
  </si>
  <si>
    <t>12+12+12 mėn.</t>
  </si>
  <si>
    <t>Atrankinės mamografijos tyrimų teleradiologijos paslaugos (61 200 tyr.)</t>
  </si>
  <si>
    <t>Ausų kamšteliai skirti magnetinio rezonanso tyrimui atlikti (10 000 vnt.)</t>
  </si>
  <si>
    <t>Sterilūs vienkartiniai chalatai (8 000 vnt.)</t>
  </si>
  <si>
    <t>Elektrokardiografas 12 derivacijų (2 vnt.)</t>
  </si>
  <si>
    <t>Kraujo spaudimo matavimo prietaisas (10 vnt.)</t>
  </si>
  <si>
    <t>Medicininiai staliukai (6 vnt.)</t>
  </si>
  <si>
    <t>I ketvirtis</t>
  </si>
  <si>
    <t>Otorinooftalmoskopas (4 vnt.)</t>
  </si>
  <si>
    <t>Elektrokardiografas 12 kanalų (1 vnt.)</t>
  </si>
  <si>
    <t>Suaugusiųjų svarstyklės su ūgio matuokle (1 vnt.)</t>
  </si>
  <si>
    <t>Universalios apžiūros kušetė pritaikyta neįgaliesiems (2 vnt.)</t>
  </si>
  <si>
    <t>Multifunkcinis staliukas (chirurgijos kab.) (1 vnt.)</t>
  </si>
  <si>
    <t>VLK kompensuojami medikamentai</t>
  </si>
  <si>
    <t>Dezinfekcinės medžiagos</t>
  </si>
  <si>
    <t>Tvarsliava</t>
  </si>
  <si>
    <t>Vienkartinis pirkimas</t>
  </si>
  <si>
    <t>Plombinės, burnos higienos medžiagos, medikamentai, instrumentai ir įtaisai, naudojami Odontologijos klinikoje (126 564 vnt.)</t>
  </si>
  <si>
    <t>Medicininė širma 2-jų dalių (2 vnt.)</t>
  </si>
  <si>
    <t>EKG aparatas (2 vnt.)</t>
  </si>
  <si>
    <t>Bekontaktis termometras (8 vnt.)</t>
  </si>
  <si>
    <t>Išorinės kokybės kontrolės programos paslaugos (iki 20 analičių)</t>
  </si>
  <si>
    <t>Išorinės kokybės kontrolės programos paslaugos (iki 110 analičių)</t>
  </si>
  <si>
    <t>Diagnostikos reagentai kraujo krešėjimo nustatymo tyrimams su įrangos panauda ir kitos reikalingos priemonės (kokybės kontrolė, plovikliai ir kt.) (250 000 vnt. / tyr.)</t>
  </si>
  <si>
    <t>Diagnostikos reagentai hematologijos tyrimams su įrangos panauda ir kitos laboratorijai reikalingos priemonės (kokybės kontrolė, plovikliai ir kt.)            (3 000 000 vnt. / tyr.)</t>
  </si>
  <si>
    <t>Diagnostikos reagentai bendrosios citologijos tyrimams su įrangos panauda ir kitos laboratorijai reikalingos priemonės (kokybės kontrolė, plovikliai ir kt.) (1 000 000 vnt. / tyr.)</t>
  </si>
  <si>
    <t>Greitieji diagnostiniai testai bei kiti diagnostiniai reagentai, nereikalaujantys įrangos (200 000 vnt. / tyr.)</t>
  </si>
  <si>
    <t xml:space="preserve">Laboratorinių tyrimų atlikimo paslaugos (laboratorinių tyrimų, neatliekamų įstaigoje: mikrobiologijos, virusologijos, patologinės anatomijos ir kt.) (1 000 000 vnt. / tyr.)           </t>
  </si>
  <si>
    <t>Laboratorinės vienkartinės darbo priemonės (mėgintuvėliai,  tvarstukai ir kt.) (4 000 000 vnt. / pak.)</t>
  </si>
  <si>
    <t>Laboratorinių mėginių vartyklės, purtyklės, maišyklės (2 vnt.)</t>
  </si>
  <si>
    <t>Mikroskopas (2 vnt.)</t>
  </si>
  <si>
    <t>Vienkartinis</t>
  </si>
  <si>
    <t>Bendrųjų reikalų skyriaus vedėjas</t>
  </si>
  <si>
    <t>Informacinių sistemų ir technologijų skyriaus vedėjas</t>
  </si>
  <si>
    <t>Papildomas sveikatos draudimas</t>
  </si>
  <si>
    <t>Prenumeratos paslaugos (Teisės gidas, e-sąvadai ir kt.) (8 vnt.)</t>
  </si>
  <si>
    <t>Balandis – birželis</t>
  </si>
  <si>
    <t>Mediko dienos renginys</t>
  </si>
  <si>
    <t>Konferencija (2 vnt.)</t>
  </si>
  <si>
    <t>Gegužė, spalis</t>
  </si>
  <si>
    <t>4 mėn.</t>
  </si>
  <si>
    <t>Svetainės pritaikymo neįgaliesiems darbai</t>
  </si>
  <si>
    <t>Fotosesija ir įvaizdinis filmukas</t>
  </si>
  <si>
    <t>Straipsniai, pranešimai, viešinimo paslaugos (6 vnt.)</t>
  </si>
  <si>
    <t>Dizaino darbai (skrajutės, maketai, stendai, reklaminiai bukletai, plakatai ir pan.) (10 vnt.)</t>
  </si>
  <si>
    <t>Socialinių tinklų reklama (6 vnt.)</t>
  </si>
  <si>
    <t>Kalendoriai (1 000 vnt.)</t>
  </si>
  <si>
    <t>Visus metus kas antrą mėn.</t>
  </si>
  <si>
    <t>Spalis</t>
  </si>
  <si>
    <t>Rinkos tyrimas (visuomeninė apklausa)</t>
  </si>
  <si>
    <t>Mokymai, seminarai pagal poreikį</t>
  </si>
  <si>
    <t>Kelionių agentūrų ir panašios paslaugos</t>
  </si>
  <si>
    <t>Kineziterapijos ir ergoterapijos priemonės SPMSPK kineziterapeutams ir ergoterapeutams (masažinis kamuoliukas, elastinė juosta, rankų-kojų treniruoklis ir kt.) (65 vnt.)</t>
  </si>
  <si>
    <t>Nagų kirpimo žnyplės (30 vnt.)</t>
  </si>
  <si>
    <t>Pincetai (20 vnt.)</t>
  </si>
  <si>
    <t>Skalpelių koteliai (20 vnt.)</t>
  </si>
  <si>
    <t>Medicininės žirklės (2 vnt.)</t>
  </si>
  <si>
    <t>Gliukozės matuoklio juostelės (400 vnt.)</t>
  </si>
  <si>
    <t>Plastikiniai buteliukai su purkštuku (100 vnt.)</t>
  </si>
  <si>
    <t>Terminis popierius elektrokardiografui FT-1 (Shiller) (40 vnt.)</t>
  </si>
  <si>
    <t>Bekontakčiai termometrai (5 vnt.)</t>
  </si>
  <si>
    <t xml:space="preserve">Otorinooftalmoskopas </t>
  </si>
  <si>
    <t>Relaksacinė kėdė</t>
  </si>
  <si>
    <t>Bekontaktis termometras kūno temperatūrai matuoti</t>
  </si>
  <si>
    <t>Infuzinis stovas</t>
  </si>
  <si>
    <t>Skaitmeninis elektrokardiografas 12 derivacijų  (2 vnt.)</t>
  </si>
  <si>
    <t>Otooftalmoskopas (10 vnt.)</t>
  </si>
  <si>
    <t>Bekontaktis skaitmeninis infraraudonųjų spindulių termometras (20 vnt.)</t>
  </si>
  <si>
    <t>Greitasis streptokoko A grupės nustatymo testas (visiems padaliniams) (6 000 vnt.)</t>
  </si>
  <si>
    <t>Vėdinimo ir oro kondicionavimo sistemų priežiūros ir techninio aptarnavimo paslaugos</t>
  </si>
  <si>
    <t>Automatinių slankiojančių durų priežiūros paslaugos</t>
  </si>
  <si>
    <t>Statybinės medžiagos ir panašūs gaminiai</t>
  </si>
  <si>
    <t>Elektromobilių įkrovimo stotelės įrengimas</t>
  </si>
  <si>
    <t>Rūsio patalpų ir vandentiekio remonto projektavimo ir remonto darbai AASPC, Pylimo g. 3 </t>
  </si>
  <si>
    <t>Atraminės sienelės remonto darbai, Pylimo g. 3</t>
  </si>
  <si>
    <t>Elektriniai oro ventiliatoriai</t>
  </si>
  <si>
    <t>Asmens higienos gaminiai</t>
  </si>
  <si>
    <t>Dezinsekcijos ir buitinių kenkėjų naikinimo paslaugos</t>
  </si>
  <si>
    <t>Remonto darbai (grindų, durų, langų keitimas, sienų dažymas), Klinikinė laboratorija, Pylimo g. 3</t>
  </si>
  <si>
    <t xml:space="preserve">Tekstilės dirbiniai </t>
  </si>
  <si>
    <t>Turto, įsigyto įgyvendinant 616 projekto veiklas (kompiuterinė įranga ir kt.), draudimo paslaugos</t>
  </si>
  <si>
    <t>Biuro reikmenys</t>
  </si>
  <si>
    <t>Hepa filtai Terapijos ir chirurgijos dienos skyriaus operacinei su montavimo darbais ir demontuotų hepa filtrų utilizavimo paslaugos</t>
  </si>
  <si>
    <t>Plastikiniai gaminiai (maišeliai šiukšlėms ir kt.)</t>
  </si>
  <si>
    <t>Kuro (dyzelinas, benzinas) pirkimas</t>
  </si>
  <si>
    <t>Pastatų remonto ir priežiūros paslaugų pirkimas</t>
  </si>
  <si>
    <t>Valikliai ir poliravimo priemonės</t>
  </si>
  <si>
    <t>Kartoninės dėžės, vokai</t>
  </si>
  <si>
    <t>Šluotos, šepečiai ir kiti namų valymo reikmenys</t>
  </si>
  <si>
    <t>Apšvietimo įrenginiai ir elektros šviestuvai</t>
  </si>
  <si>
    <t>Kanceliarinės prekės</t>
  </si>
  <si>
    <t xml:space="preserve">Fasadinių langų valymo, koridorių valymo ir vaškavimo paslaugos </t>
  </si>
  <si>
    <t>Žaliųjų atliekų išvežimo ir utilizavimo paslaugos</t>
  </si>
  <si>
    <t>Baldai (įskaitant biuro baldus)</t>
  </si>
  <si>
    <t xml:space="preserve">Pastatų valymo (Grafitti) paslaugos  </t>
  </si>
  <si>
    <t xml:space="preserve">Pastatų kadastrinių matavimų patikslinimo paslaugos  </t>
  </si>
  <si>
    <t xml:space="preserve">Nestardartiniai baldai </t>
  </si>
  <si>
    <t>Projektavimo konsultacinės paslaugos</t>
  </si>
  <si>
    <t>Gaisrinių sistemų atnaujinimo paslaugos</t>
  </si>
  <si>
    <t xml:space="preserve">Nepavojingų stambiagabaričių  atliekų surinkimo, išvežimo ir utilizavimo paslaugos </t>
  </si>
  <si>
    <t>Namų apyvokos reikmenys (indai, stalo įrankiai ir kt.)</t>
  </si>
  <si>
    <t>Medžių genėjimo paslaugos</t>
  </si>
  <si>
    <t xml:space="preserve">Apsauginis stiklas </t>
  </si>
  <si>
    <t xml:space="preserve">Druska (techninė / filtravimo sistemoms, biri) </t>
  </si>
  <si>
    <t>Skelbimų spaudoje talpinimo paslaugos</t>
  </si>
  <si>
    <t>Bendrosios projekto ekspertizės paslaugos</t>
  </si>
  <si>
    <t>Specialiosios projekto ekspertizės paslaugos</t>
  </si>
  <si>
    <t>Projektavimo paslaugos</t>
  </si>
  <si>
    <t>Kadastrinių matavimų tikslinimas</t>
  </si>
  <si>
    <t xml:space="preserve">Geodezinių matavimų paslaugos </t>
  </si>
  <si>
    <t>Paprastojo remonto darbai</t>
  </si>
  <si>
    <t xml:space="preserve">Panduso neįgaliesiems remonto darbai </t>
  </si>
  <si>
    <t>Baldų remonto ir priežiūros paslaugos</t>
  </si>
  <si>
    <t>Ventiliavimo sistemos vidinių vamzdžių (ortakių) valymas (Terapijos ir chirurgijos dienos skyriuje)</t>
  </si>
  <si>
    <t>Operacinėje oro filtrų keitimas (Terapijos ir chirurgijos dienos skyriuje)</t>
  </si>
  <si>
    <t>Laboratorinių  / medicininių šaldytuvų techninio aptarnavimo ir priežiūros paslaugos</t>
  </si>
  <si>
    <t>Nekilnojamojo turto vertinimo paslaugos</t>
  </si>
  <si>
    <t>Darbiniai drabužiai</t>
  </si>
  <si>
    <t>Darbo įrankių nuomos paslaugos</t>
  </si>
  <si>
    <t xml:space="preserve">Antklodės ir pagalvės pacientams (12 vnt.) (Terapijos ir chirurgijos dienos skyriui) </t>
  </si>
  <si>
    <t>Bilietų išdavimo mašinų priežiūros ir remonto paslaugos / elektroninių klientų srautų valdymo sistemų Q-Matic priežiūros ir remonto paslaugos (4 vnt.)</t>
  </si>
  <si>
    <t>Patalpų remonto darbų techninio darbo projekto parengimo paslaugos (Vytenio PASPC, Vytenio g. 59; Naujamiesčio PASPC, Kalinausko g. 4; AASPC, Pylimo g. 3)</t>
  </si>
  <si>
    <t>Skalbimo ir sauso valymo paslaugos (1 000 kg / 600 vnt.)</t>
  </si>
  <si>
    <t>Nestandartiniai baldai (spintos, spintelės ir kt.) Pylimo g. 3, Klinikinė laboratorija</t>
  </si>
  <si>
    <t>Elektros energijos pirkimas (3 884 000 kWh)</t>
  </si>
  <si>
    <t>Lifto įrengimo darbai  Lukiškių PASPC, Gedimino g. 27</t>
  </si>
  <si>
    <t>Lifto vėdinimo projektavimo ir  įrengimo darbai Naujamiesčio PASPC, Kalinausko g. 4</t>
  </si>
  <si>
    <t>Grūdinto stiklo stogelio įrengimo darbai (virš durų) Naujamiesčio PASPC, Kalinausko g. 4; AASPC, Pylimo g. 3 (2 vnt.)</t>
  </si>
  <si>
    <t>Liftų techninės priežiūros paslaugos (10 vnt.)</t>
  </si>
  <si>
    <t>Oro kondicionavimo prietaisai ir jų montavimo darbai (FMR, Klinikinė laboratorija ir kt.) (60 vnt.)</t>
  </si>
  <si>
    <t>Langų remonto darbai Senamiesčio PASPC, Žalioji a. 3</t>
  </si>
  <si>
    <t xml:space="preserve">Techninio darbo projekto  stogo rekonstrukcijos ir palėpės įrengimo parengimas, AASPC, Pylimo g. 3 </t>
  </si>
  <si>
    <t xml:space="preserve">Techninio darbo projekto parengimas priestato statybai ir stogo rekonstrukcijai  parengimas Vytenio PASPC, Vytenio g. 59 </t>
  </si>
  <si>
    <t>Medicininė kušetė (10 vnt.)</t>
  </si>
  <si>
    <t>Ergonominės kėdės (100 vnt.)</t>
  </si>
  <si>
    <t>Liftų, kaip potencialiai pavojingų įrenginių, būklės patikrinimo paslaugos (10 vnt.)</t>
  </si>
  <si>
    <t>Pastatų draudimo paslaugos 10 pastatų / patalpų</t>
  </si>
  <si>
    <t>Motorinių transporto priemonių draudimo paslaugos 11 automobilių</t>
  </si>
  <si>
    <t>Durų spynos, atidaromos iš vienos pusės (su rutuline rankena) (30 vnt.)</t>
  </si>
  <si>
    <t>Buitinė technika ir organizacinė technika (50 vnt.)</t>
  </si>
  <si>
    <t>Rekuperatoriai ir jų sumontavimo darbai (20 vnt.)</t>
  </si>
  <si>
    <t>Oro kondicionierių įrengimas (50 vnt.)</t>
  </si>
  <si>
    <t>Plastikinių pertvarų montavimas (5 vnt.)</t>
  </si>
  <si>
    <t>Slėginiai indai (hidroforai) vandens slėgio svyravimams kompensuoti sterilizacinei ir endoskopų plovyklai (2 vnt.)</t>
  </si>
  <si>
    <t>Automatinio kelio užtvaro remonto / montavimo darbai (3 vnt.)</t>
  </si>
  <si>
    <t>Dokumentų naikikliai (4 vnt.)</t>
  </si>
  <si>
    <t>8 mėn.</t>
  </si>
  <si>
    <t>3 mėn.</t>
  </si>
  <si>
    <t>2 mėn.</t>
  </si>
  <si>
    <t>30 dienų</t>
  </si>
  <si>
    <t>6 mėn.</t>
  </si>
  <si>
    <t>Aplinkos (patalpų, daiktų, įrenginių), medicinos prietaisų dezinfekcinės medžiagos ir priemonės</t>
  </si>
  <si>
    <t xml:space="preserve">Priemonės skirtos valymo ir dezinfekcijos kokybės kontrolei  </t>
  </si>
  <si>
    <t>Sterilizacijos proceso kontrolės priemonės (indikatoriai, pakavimo juostos</t>
  </si>
  <si>
    <t>Dezinfekcijos pagalbinės priemonės (dez. vonelės, šepetėliai ir pan. )</t>
  </si>
  <si>
    <t>Nešiojami kompiuteriai su priedais (30 vnt.)</t>
  </si>
  <si>
    <t>Keli pirkimai. Pagal poreikį visus metus.</t>
  </si>
  <si>
    <t>Kompiuterinės dalys (300 vnt.)</t>
  </si>
  <si>
    <t>Mobilieji telefonai (50 vnt.)</t>
  </si>
  <si>
    <t>Spausdintuvų atsarginės dalys (30 vnt.)</t>
  </si>
  <si>
    <t>Nenutrūkstamo maitinimo šaltiniai UPS su baterijomis (5 vnt.)</t>
  </si>
  <si>
    <t>Spausdintuvai (40 vnt.)</t>
  </si>
  <si>
    <t>Bar kodų spausdintuvų lipdukai-lipnios etiketės (50 vnt.)</t>
  </si>
  <si>
    <t>Skeneriai (30 vnt.)</t>
  </si>
  <si>
    <t>IP telefonai ir jų dalys (100 vnt.)</t>
  </si>
  <si>
    <t>Lipdukiniai spausdintuvai (20 vnt.)</t>
  </si>
  <si>
    <t>Bar kodų spausdintuvai (20 vnt.)</t>
  </si>
  <si>
    <t>Tonerių utilizavimas</t>
  </si>
  <si>
    <t>IT konsultavimo paslaugos</t>
  </si>
  <si>
    <t>Kompiuterinės įrangos ir serverių priežiūra ir aptarnavimas</t>
  </si>
  <si>
    <t>Duomenų apsaugos pareigūno funkcijų įgyvendinimo paslauga</t>
  </si>
  <si>
    <t>Fiziniai serveriai (2 vnt.)</t>
  </si>
  <si>
    <t>Tinklo įranga (20 vnt.)</t>
  </si>
  <si>
    <t>Licencijos serverių kopijų atlikimui (3 vnt.)</t>
  </si>
  <si>
    <t>Microsoft Windows Server licencijos (5 vnt.)</t>
  </si>
  <si>
    <t>Office 365 licencijos (150 licencijų)</t>
  </si>
  <si>
    <t>SSL sertifikatai (4 vnt.)</t>
  </si>
  <si>
    <t>Mobilaus ryšio paslaugos (200 vnt.)</t>
  </si>
  <si>
    <t>SMS siuntimo paslaugos</t>
  </si>
  <si>
    <t>Dokumentų valdymo sistemos priežiūros ir vystymo paslaugos</t>
  </si>
  <si>
    <t>Telefonijos priežiūra</t>
  </si>
  <si>
    <t>Skiepų programos priežiūra</t>
  </si>
  <si>
    <t>Medicininės informacinės sistemos Med.I.S. vystymo ir palaikymo paslaugos</t>
  </si>
  <si>
    <t>ESET priežiūros paslaugos ir licencijos (750 licencijų)</t>
  </si>
  <si>
    <t>Keli pirkimai. Pagal poreikį visus metus</t>
  </si>
  <si>
    <t>Perkama pagal poreikį. Keli pirkimai.</t>
  </si>
  <si>
    <t>III</t>
  </si>
  <si>
    <t>Pašto ir kurjerių paslaugos</t>
  </si>
  <si>
    <t>Archyvinių dokumentų naikinimo paslaugos</t>
  </si>
  <si>
    <t xml:space="preserve">Vienkartinės priemonės: lipni tvarsliava, marlė, bintai, vata (170 000 vnt.). </t>
  </si>
  <si>
    <t>Vienkartiniai sterilūs tvarstukai įvairių dydžių, neaustinės ir marlinės medžiagos tvarstukai (300 000 vnt.)</t>
  </si>
  <si>
    <t xml:space="preserve">Gipsiniai tvarsčiai (300 vnt.) įvairių dydžių </t>
  </si>
  <si>
    <t>Vienkartiniai  sterilūs tvarsčiai: tinklinis nelimpantis tvarstis (atvirų žaizdų ir nudegimų   gydymui) (10 000 vnt.)</t>
  </si>
  <si>
    <t>Pleistrai katerio fiksacijai (2 000 vnt); intraveniniai kateteriai įvairių  išmatavimų (3 000 vnt.)</t>
  </si>
  <si>
    <t>Vienkartinės apsaugos priemonės  nesterilūs chalatai, kepurės su juosta prakaitui sugerti, kaukės, bachilai, respiratoriai, prijuostės, antrankoviai ir kt.) (200 000 vnt.)</t>
  </si>
  <si>
    <t>Apklotai kušetei (900 vnt.),  trumpikės kolonoskopijai XXL dydžio (2 000 vnt.)</t>
  </si>
  <si>
    <t>Dezinfekcinės medžiagos kolonoskopijų, endoskopijų kab.               (10 000 l)</t>
  </si>
  <si>
    <t>Dezinfekcinės medžiagos ir priemonės (100 000 l)</t>
  </si>
  <si>
    <t>EKG gelis echoskopams, kontaktinis purškiamas gelis (1 200 fl.)</t>
  </si>
  <si>
    <t>Kaustikos aparato priedai (kilputės, rankenėles su laidu ir kt. priedai)</t>
  </si>
  <si>
    <t>Fluorascencinės juostelės ir Širmerio tipo juostelės (1 200 vnt.)</t>
  </si>
  <si>
    <t>Terminis popierius (EKG, spirometrijai), popierius echoskopams, elektrodai stimuliacijai su laidu, lipnūs elektrodai, elektrodai su laidu)  (8 000 vnt.)</t>
  </si>
  <si>
    <t xml:space="preserve">Priemonės skirtos sterilizacinės automatinėms  medicinos prietaisų plovimo ir dezinfekcijos mašinoms </t>
  </si>
  <si>
    <t xml:space="preserve">Vienkartiniai mašeliai holterio aparatams (2 300 vnt.) </t>
  </si>
  <si>
    <t>Kraujo spaudimo aparatai mechaniniai ir eletroniniai su fonedoskopais  (po 10 vnt.)</t>
  </si>
  <si>
    <t>Fotoatpažinimo skaitmeninis dermatoskopas (viso kūno skenavimas su skaitmeniniu dermatoskopu (1 vnt.)</t>
  </si>
  <si>
    <t>IC kremas encefalogramų atlikimui (12 dėž.)</t>
  </si>
  <si>
    <t>Operacinės lempa (5 vnt.)</t>
  </si>
  <si>
    <t>Radio bangų dažnio kaustikos aparatas su priedais (vienkartiniai elektrodai 10 vnt.)</t>
  </si>
  <si>
    <t>Optinis koherentinis tomografas su spavotu spausdintuvu (311 kab.)</t>
  </si>
  <si>
    <t>Priedai histeroskopui: optika (1 vnt.), šviesolaidžiai (2 vnt.)</t>
  </si>
  <si>
    <t>Vienkartinės priemonės skausmo malšinimo procedūrų atlikimui (spinalinės ir epidūrinės adatos, švirkštai) (10 000 vnt.)</t>
  </si>
  <si>
    <t>Vienkartiniai viršodiniai pasyvūs elektrodai pacientams (2 800 vnt.)</t>
  </si>
  <si>
    <t>Sulankstomas pacientų transportavimo vežimėlis (1 vnt.)</t>
  </si>
  <si>
    <t>Antgalis, veido procedūroms atlikti, skirtas CO2 lazeriui (1 vnt.)</t>
  </si>
  <si>
    <t>Skaitmeninis dermatoskopas (2 vnt.)</t>
  </si>
  <si>
    <t>FMR  prietaisai, skirti šviesos terapijai,  lazerio terapijai, magneto terapijai, ultragarso terapijai, elektroterapijai</t>
  </si>
  <si>
    <t xml:space="preserve">Druska haloterapijos procedūroms (27 pak.) </t>
  </si>
  <si>
    <t>Skaitmeninis retgenodiagnostinis aparatas 128 kab.</t>
  </si>
  <si>
    <t>Gydytojų radiologų darbo vieta AASPC, Pylimo g. 3</t>
  </si>
  <si>
    <t>Skaitmeninis rentgeno spindulių detektorius (Naujamiesčio PASPC 201 kab., 2 vnt.)</t>
  </si>
  <si>
    <t>UPS‘as magnetinio rezonanso tomografui AASPC, Pylimo g. 3</t>
  </si>
  <si>
    <t>Kompiuterinis tomografas</t>
  </si>
  <si>
    <t>Skaitmeninė kaulų mineralinio tankio rentgenodiagnostinė sistema AASPC, Pylimo g. 3</t>
  </si>
  <si>
    <t>Skaitmeninis panoraminis rentgenodiagnostikos aparatas AASPC, Pylimo g. 3</t>
  </si>
  <si>
    <t>Medicininės širmos AASPC 12 kab., 121 kab.</t>
  </si>
  <si>
    <t>Diagnostikos reagentai biochemijos, imunologijos, infekcinės serologijos  nustatymo tyrimams su įrangos panauda ir kitos reikalingos priemonės (kokybės kontrolė, plovikliai, priemonės ir kt.) (7 000 000 vnt. / tyrimų)</t>
  </si>
  <si>
    <t>Laboratorinės darbo priemonės (pipetės-dozatoriai su metrologine patikra, laikikliai ir kt.) (20 vnt.)</t>
  </si>
  <si>
    <t>Laboratorinis šaldytuvas (Klinikinė laboratorija Senamiesčio AASPC)                 (1 vnt.)</t>
  </si>
  <si>
    <t>Kalėdų šventės darbuotojų renginys</t>
  </si>
  <si>
    <t>Thera-Band elastinės juostos be latekso, 1,8 m (geltona, raudona, žalia, mėlyna, juoda)</t>
  </si>
  <si>
    <t>Įstaigos prieigų sutvarkymo (tvorelių įrengimo ir centrinio įėjimo pritaikymo neįgaliesiems ir motinoms su vaikais) techninio darbo projekto parengimas AASPC, Pylimo g. 3</t>
  </si>
  <si>
    <t>Nestandartiniai baldai FMR (kušetės: Lukiškių PASPC 227 kab. (9 vnt.); Senamiesčio PASPC 308 kab. (7 vnt.);                                                                                                      spintelės su ratukais prietaisams: Lukiškių PASPC 227 kab. (15 vnt.); Senamiesčio PASPC 308 ir 309 kab. (15 vnt.)</t>
  </si>
  <si>
    <t>Vinilinė homogeninė (PVC) grindų danga ir pagalbinės medžiagos</t>
  </si>
  <si>
    <t>Stacionarūs kompiuteriai (100 vnt.)</t>
  </si>
  <si>
    <t>Buhalterinės apskaitos ir valdymo programos Rivilė-Gama versijų naujinimas</t>
  </si>
  <si>
    <t>38311000-8 „Elektroninės svarstyklės ir priedai“</t>
  </si>
  <si>
    <t>Informacinis stendas su spintele defibriliatoriui Lifepak 1000</t>
  </si>
  <si>
    <t>31440000-2 „Baterijos“</t>
  </si>
  <si>
    <t>33124131-2 „Reagentų juostelės“</t>
  </si>
  <si>
    <t>50316000-3 „Bilietų išdavimo mašinų priežiūra ir remontas“</t>
  </si>
  <si>
    <t>39800000-0 „Valikliai ir poliravimo priemonės“</t>
  </si>
  <si>
    <t>71351200-5 „Geologinio ir geofizinio konsultavimo paslaugos“</t>
  </si>
  <si>
    <t>45453100-8 „Atnaujinimo darbai“</t>
  </si>
  <si>
    <t>50711000-2 „Pastatų elektros įrangos remonto ir priežiūros paslaugos“</t>
  </si>
  <si>
    <t>32250000-0 "Mobilieji telefonai"</t>
  </si>
  <si>
    <t>79419000-4 „Vertinimo konsultacinės paslaugos“</t>
  </si>
  <si>
    <t>VšĮ Centro poliklinikos mobilios aplikacijos ir vidinio portalo sukūrimas</t>
  </si>
  <si>
    <t xml:space="preserve">Sandėlio ir PSK modulio priežiūros ir vystymo paslaugos </t>
  </si>
  <si>
    <t>VRESIS ir prisirašymo portalo palaikymo paslaugos</t>
  </si>
  <si>
    <t>Vakcinos (18 000 vnt.)</t>
  </si>
  <si>
    <t>Pagal poreikį arba pasibaigus sutartiniams įsipareigojimams</t>
  </si>
  <si>
    <t>Dokumentų valdymo paslaugų rinkinys (videoseminarai, sąvadų metinė prenumerata, dokumentų šablonai)</t>
  </si>
  <si>
    <t>Vyriausiasis finansininkas</t>
  </si>
  <si>
    <t>Personalo skyriaus vedėjas</t>
  </si>
  <si>
    <t>Dokumentų valdymo skyriaus vedėjas </t>
  </si>
  <si>
    <t>Vardo kortelės darbuotojams (1 100 vnt.)</t>
  </si>
  <si>
    <t>Firminės darbo priemonės (užrašų knygelės, tušinukai su logotipais) (1 000 vnt.)</t>
  </si>
  <si>
    <t>Komunikacijos ir viešųjų ryšių specialistas</t>
  </si>
  <si>
    <t>Radiologijos ir funkcinės diagnostikos skyriaus vedėjas</t>
  </si>
  <si>
    <t>Odontologijos klinikos vedėjas</t>
  </si>
  <si>
    <t>Klinikinės laboratorijos vedėjas / Klinikinės laboratorijos vyriausiasis administratorius</t>
  </si>
  <si>
    <t>Slaugos, paliatyviosios medicinos ir socialinių paslaugų klinikos vedėjas</t>
  </si>
  <si>
    <t>Darbo medicinos klinikos vedėjas</t>
  </si>
  <si>
    <t>Vairuotojo pirmosios pagalbos vaistinėlė su turniketais</t>
  </si>
  <si>
    <t xml:space="preserve">Frakcionuoto vakuumo garų sterilizatoriaus dalių atnaujinimas </t>
  </si>
  <si>
    <t>Infekcijų kontrolės tarnybos vedėjas, vyriausiasis infekcijų kontrolės specialistas</t>
  </si>
  <si>
    <r>
      <t>Mechaninis skaitmeninis kraujospūdžio aparatas su</t>
    </r>
    <r>
      <rPr>
        <sz val="10"/>
        <color rgb="FF777777"/>
        <rFont val="Times New Roman"/>
        <family val="1"/>
        <charset val="186"/>
      </rPr>
      <t xml:space="preserve"> </t>
    </r>
    <r>
      <rPr>
        <sz val="10"/>
        <color theme="1"/>
        <rFont val="Times New Roman"/>
        <family val="1"/>
        <charset val="186"/>
      </rPr>
      <t>stetofonendoskopais</t>
    </r>
    <r>
      <rPr>
        <sz val="10"/>
        <rFont val="Times New Roman"/>
        <family val="1"/>
        <charset val="186"/>
      </rPr>
      <t xml:space="preserve">                 (2 vnt.)</t>
    </r>
  </si>
  <si>
    <r>
      <t xml:space="preserve">Individualių apsaugos priemonių efektyvumo patikros </t>
    </r>
    <r>
      <rPr>
        <sz val="10"/>
        <color rgb="FF000000"/>
        <rFont val="Times New Roman"/>
        <family val="1"/>
        <charset val="186"/>
      </rPr>
      <t>paslaugos</t>
    </r>
    <r>
      <rPr>
        <sz val="10"/>
        <color theme="1"/>
        <rFont val="Times New Roman"/>
        <family val="1"/>
        <charset val="186"/>
      </rPr>
      <t xml:space="preserve"> (4 vnt.)</t>
    </r>
  </si>
  <si>
    <t xml:space="preserve">SENAMIESČIO PASPC: </t>
  </si>
  <si>
    <t xml:space="preserve">LUKIŠKIŲ  PASPC: </t>
  </si>
  <si>
    <t>31 d.</t>
  </si>
  <si>
    <t xml:space="preserve">Įvairios vienkartinės medicininės priemonės </t>
  </si>
  <si>
    <t>12 mėn</t>
  </si>
  <si>
    <t xml:space="preserve">VYTENIO IR GEROSIOS VILTIES PASPC: </t>
  </si>
  <si>
    <t xml:space="preserve">NAUJAMIESČIO  PASPC: </t>
  </si>
  <si>
    <t>Įvairios vienkartinės medicininės priemonės</t>
  </si>
  <si>
    <t>VAISTŲ IR MEDICINOS PRIEMONIŲ TARNYBA:</t>
  </si>
  <si>
    <t>Vaistų ir medicinos priemonių tarnybos vadovas ir/ar kitas direktoriaus įsakymu paskirtas pirkimo iniciatorius</t>
  </si>
  <si>
    <t xml:space="preserve">INFEKCIJŲ KONTROLĖS TARNYBA:  </t>
  </si>
  <si>
    <t>TERAPIJOS KONSULTACIJŲ SKYRIUS:</t>
  </si>
  <si>
    <t xml:space="preserve">Kompiuterinės kortelės holterio aparatams (10 vnt.) </t>
  </si>
  <si>
    <t>36 d.</t>
  </si>
  <si>
    <t>CHIRURGIJOS KONSULTACIJŲ SKYRIUS:</t>
  </si>
  <si>
    <t>Chirurgijos konsultacijų skyriaus vedėjas/Vaistų ir medicinos priemonių tarnybos vadovas/ ir /ar kitas direktoriaus įsakymu paskirtas pirkimo iniciatorius</t>
  </si>
  <si>
    <t>TERAPIJOS IR CHIRURGIJOS DIENOS SKYRIUS:</t>
  </si>
  <si>
    <t>Kolonoskopų ir gastroskopų atnaujinimas / remontas</t>
  </si>
  <si>
    <t>Terapijos ir chirurgijos skyriaus vedėjas/Vaistų ir medicinos priemonių tarnybos vadovas/ ir /ar kitas direktoriaus įsakymu paskirtas pirkimo iniciatorius</t>
  </si>
  <si>
    <t>UŽKREČIAMŲJŲ LIGŲ IR DERMATOVENEROLOGIJOS SKYRIUS:</t>
  </si>
  <si>
    <t xml:space="preserve">Lazeris kraujagyslinis </t>
  </si>
  <si>
    <t>FIZINĖS MEDICINOS, REABILITACIJOS IR VAIKŲ RAIDOS SKYRIUS:</t>
  </si>
  <si>
    <t>RADIOLOGIJOS IR FUNKCINĖS DIAGNOSTIKOS SKYRIUS:</t>
  </si>
  <si>
    <t>ODONTOLOGIJOS KLINIKA:</t>
  </si>
  <si>
    <t>Laboratorinės daugkartinės priemonės (plastikiniai stovai, stikliniai indai, dažymo vonelės, sekundmačiai ir kt. ) (300 vnt.)</t>
  </si>
  <si>
    <t>SLAUGOS, PALIATYVIOSIOS MEDICINOS IR SOCIALINIŲ PASLAUGŲ KLINIKA:</t>
  </si>
  <si>
    <t>DARBO MEDICINOS KLINIKA:</t>
  </si>
  <si>
    <t xml:space="preserve">FINANSŲ IR APSKAITOS SKYRIUS: </t>
  </si>
  <si>
    <t xml:space="preserve"> C2care VR sistema psichoterapijai </t>
  </si>
  <si>
    <t>DOKUMENTŲ VALDYMO SKYRIUS:</t>
  </si>
  <si>
    <t>PERSONALO VALDYMO SKYRIUS:</t>
  </si>
  <si>
    <t>Darbuotojų saugos ir sveikatos tarnybos vadovas</t>
  </si>
  <si>
    <t xml:space="preserve">Profesinės rizikos vertinimas </t>
  </si>
  <si>
    <t>BENDRŲJŲ REIKALŲ SKYRIUS:</t>
  </si>
  <si>
    <t>120 mėn.</t>
  </si>
  <si>
    <t>Statybos (remonto) darbai</t>
  </si>
  <si>
    <t xml:space="preserve">INFORMACINIŲ SISTEMŲ IR TECHNOLOGIJŲ SKYRIUS: </t>
  </si>
  <si>
    <r>
      <t>IP telefonijos stotelės</t>
    </r>
    <r>
      <rPr>
        <b/>
        <sz val="10"/>
        <rFont val="Times New Roman"/>
        <family val="1"/>
        <charset val="186"/>
      </rPr>
      <t xml:space="preserve"> </t>
    </r>
  </si>
  <si>
    <r>
      <t>Ti</t>
    </r>
    <r>
      <rPr>
        <sz val="10"/>
        <rFont val="Times New Roman"/>
        <family val="1"/>
        <charset val="186"/>
      </rPr>
      <t xml:space="preserve">nklapio </t>
    </r>
    <r>
      <rPr>
        <sz val="10"/>
        <color theme="1"/>
        <rFont val="Times New Roman"/>
        <family val="1"/>
        <charset val="186"/>
      </rPr>
      <t xml:space="preserve"> </t>
    </r>
    <r>
      <rPr>
        <sz val="10"/>
        <rFont val="Times New Roman"/>
        <family val="1"/>
        <charset val="186"/>
      </rPr>
      <t>www.pylimas.lt priežiūra ir vystymas</t>
    </r>
  </si>
  <si>
    <t>DOTS kab., SAN punktas:</t>
  </si>
  <si>
    <t>KLINIKINĖ LABORATORIJA:</t>
  </si>
  <si>
    <t>PSICHIATRIJOS DIENOS STACIONARAS IR PSICHOTERAPIJOS SKYRIUS:</t>
  </si>
  <si>
    <t xml:space="preserve">Psichiatrijos dienos stacionaro ir psichoterapijos skyriaus vedėjas </t>
  </si>
  <si>
    <t xml:space="preserve">                                          VIEŠOSIOS ĮSTAIGOS CENTRO POLIKLINIKOS </t>
  </si>
  <si>
    <t xml:space="preserve">                              2025 M. PLANUOJAMŲ ATLIKTI VIEŠŲJŲ PIRKIMŲ PLANAS </t>
  </si>
  <si>
    <t>Iš viso:</t>
  </si>
  <si>
    <t>Vėdinimo ir oro kondicionavimo sistemų priežiūra, techninis aptarnavimas ir remontas (remontui reikalingos detalės, eksploatacinės medžiagos) prie magnetinio rezonanso tomografo</t>
  </si>
  <si>
    <t>Rentgeno diagnostikos aparatų kokybės kontrolės ir darbo vietų stebėsenos patikros paslaugos</t>
  </si>
  <si>
    <t>Individualių apsaugos priemonių efektyvumo patikros paslaugos</t>
  </si>
  <si>
    <t>50420000-5 „Medicinos ir chirurginės įrangos remonto ir priežiūros paslaugos“</t>
  </si>
  <si>
    <t>66515200-5 „Turto draudimo paslaugos“</t>
  </si>
  <si>
    <t>71610000-7 „Sudėties ir švarumo tikrinimo bei analizės paslaugos“</t>
  </si>
  <si>
    <t>71700000-5 „Stebėsenos ir kontrolės paslaugos“</t>
  </si>
  <si>
    <t>71320000-7 „Inžinerinio projektavimo paslaugos“</t>
  </si>
  <si>
    <t>Pirkimo numeris plane</t>
  </si>
  <si>
    <t>24 men.</t>
  </si>
  <si>
    <t xml:space="preserve"> 36 mėn.</t>
  </si>
  <si>
    <t>12 mėn. su galimybe pratęsti 12 mėn.</t>
  </si>
  <si>
    <t>Darbo projekto parengimas Lukiškių PASPC, Gedimino pr. 27 (Investicijų projektas Centro sveikatos centro sveikatos priežiūos paslaugoms teikti reikiamos infrastruktūros modernizavimas)</t>
  </si>
  <si>
    <t>Patalpų remontas Vytenio ir Gerosios vilties PASPC, Vytenio g. 59 (Investicijų projektas Centro sveikatos centro sveikatos priežiūos paslaugoms teikti reikiamos infrastruktūros modernizavimas)</t>
  </si>
  <si>
    <t xml:space="preserve">Patalpų remontas Naujamiesčio PASPC, Kalinausko g. 4 (Investicijų projektas Centro sveikatos centro sveikatos priežiūos paslaugoms teikti reikiamos infrastruktūros modernizavimas) </t>
  </si>
  <si>
    <t>Slankiojančios durys Vytenio ir Gerosios Vilties PASPC, Vytenio g. 59 (Investicijų projektas Centro sveikatos centro sveikatos priežiūos paslaugoms teikti reikiamos infrastruktūros modernizavimas)</t>
  </si>
  <si>
    <t>Patalpų remontas Lukiškių PASPC, Gedimino pr. 27 (Investicijų projektas Centro sveikatos centro sveikatos priežiūos paslaugoms teikti reikiamos infrastruktūros modernizavimas)</t>
  </si>
  <si>
    <t>Patalpų remontas AASPC, Pylimo g. 3 (Investicijų projektas Centro sveikatos centro sveikatos priežiūos paslaugoms teikti reikiamos infrastruktūros modernizavimas)</t>
  </si>
  <si>
    <t>Išmanioji apyrankė pacientams (FitBit ar lygiavertė) (100 vnt.) (Įnvesticijų projektas Centro sveikatos centro veiklos modelio diegimas)</t>
  </si>
  <si>
    <t>Nuotolinių duomenų keitimosi programėlės įdiegimas ir adaptacija (Įnvesticijų projektas Centro sveikatos centro veiklos modelio diegimas)</t>
  </si>
  <si>
    <t>Kūno masės analizatorius (3 vnt.) (Įnvesticijų projektas Centro sveikatos centro veiklos modelio diegimas)</t>
  </si>
  <si>
    <t>Grindų plovimo mašinos kt. įrenginių  remonto darbai</t>
  </si>
  <si>
    <t>Registratūrų modernizavimo programinė įranga (dokumentų skaitmenizavimas ir licencijos) (60 vnt. dokumentų ir 124 licencijos) (Investicijų projektas Centro sveikatos centro sveikatos priežiūos paslaugoms teikti reikiamos infrastruktūros modernizavimas)</t>
  </si>
  <si>
    <t>Stacionarūs kompiuteriai (pagal projektą) (96 vnt.) (Investicijų projektas Centro sveikatos centro sveikatos priežiūos paslaugoms teikti reikiamos infrastruktūros modernizavimas)</t>
  </si>
  <si>
    <t>Planšetiniai kompiuteriai su priedais (124 vnt.) (Investicijų projektas Centro sveikatos centro sveikatos priežiūos paslaugoms teikti reikiamos infrastruktūros modernizavimas)</t>
  </si>
  <si>
    <t>Kraujo spaudimo matavimo aparatas (išmanusis) (90 vnt.) (Įnvesticijų projektas Centro sveikatos centro veiklos modelio diegimas)</t>
  </si>
  <si>
    <t>Rentgeno aparatas (Investicijų projektas Centro sveikatos centro sveikatos priežiūos paslaugoms teikti reikiamos infrastruktūros modernizavimas)</t>
  </si>
  <si>
    <t>Biuro baldai AAPSC, Pylimo g. 3 Lukiškių PASPC, Gedimino pr. 27, Vytenio PASPC, Vytenio g. 59, Naujamiesčio PASPC, Kalinausko g. 4 (Investicijų projektas Centro sveikatos centro sveikatos priežiūos paslaugoms teikti reikiamos infrastruktūros modernizavimas) projektas)</t>
  </si>
  <si>
    <t>Šeimos gydytojo kabineto įranga Lukiškių PASPC (Investicijų projektas Centro sveikatos centro sveikatos priežiūos paslaugoms teikti reikiamos infrastruktūros modernizavimas)</t>
  </si>
  <si>
    <t>II-III ketv.</t>
  </si>
  <si>
    <t>Žirklės chirurginės bukos/aštrios 14,5 cm (20 vnt.), 16 cm (20 vnt.), žirklės chirurginės lenktos 12 cm,  pirmosios pagalbos žirklės (2 vnt.)</t>
  </si>
  <si>
    <t>Spaustukas 12,5 cm (30 vnt.), 14,5 cm (30 vnt.), pincetas anatominis 14,5 cm (30 vnt.), stetofonendoskopas (5 vnt.)</t>
  </si>
  <si>
    <t>Otoskopas (šeimos gyd. kab.) (2 vnt.)</t>
  </si>
  <si>
    <t>Kraujospūdžio matuoklis (mechaninis) (5 vnt.)</t>
  </si>
  <si>
    <t>Medicininė apžiūros kušetė (3 dalių šeimos gyd.kab.) (1 vnt.)</t>
  </si>
  <si>
    <t>Kušetė su hidrauliniu aukščio reguliavimu (2 vnt.), medicininė kušetė</t>
  </si>
  <si>
    <t>Medicininis tvarstomasis stalas, staliukas med. instrumentų paruošimui (2 vnt.), multifunkcinis medicininis vežimėlis-staliukas</t>
  </si>
  <si>
    <t>Echoskopai (AASPC reumatologijos 132 kab; Senamiesčio PASPC endokrinologijos 216 kab.; AASPC gastroentrologijos 231 kab., AASPC vaikų kardiologijos 420 kab. (4 vnt.), Echoskopai gydytojams (2 vnt.)  (422 kab. ir 132 kab.)</t>
  </si>
  <si>
    <t>Bandomųjų lešių rinkiniai 303 kab. (1 vnt.), automatinis aparatas, skirtas akispūdžiui matuoti ir refrakcijai nustatyti oro būdu (1 vnt.), 312 kab., pupilometras (1 vnt.), dioptrimetras  (1 vnt.), kompiuterinis perimetras (1 vnt.), pachimetras (2 vnt.) 304; 312 kab., bekontaktis tonometras  (1 vnt.), Lang testas vaikams (3 vnt.), Lang stereo testas vaikams (3 vnt.), bekontaktis autorefraktometras vaikams (1 vnt.), Tiesioginio vaizdo oftalmoskopas (1 vnt.) 303 kab.</t>
  </si>
  <si>
    <t>Medicinis staliukas 201 kab., medicininiai baldai: staliukas-vežimėlis (2 vnt.), medicininės spintos (6 vnt.), operacinis stalas pritaikytas rentgeno su  C lanku darbui (237 kab.)</t>
  </si>
  <si>
    <t>Urofloumetras 211 kab. su nauja programine įranga, cistoskopui endoskopas 30 laipsnių kampu (1 vnt.)</t>
  </si>
  <si>
    <t>Periferinių neuropatijų tikrinimo prietaisas (3 vnt.), neurologinis plaktukas (1 vnt.), orchidometras (1 vnt.), kamertonas (1 vnt. endokrinologijos kab.), monofilamentas (endokrinologijos kab.), inklinometras (1 vnt.), hidraulinis dinamometras rankoms mankštinti (AASPC 132 kab.), Inokuliacinės kilpelės (8 000 vnt.)</t>
  </si>
  <si>
    <t>Patalpų oro dezinfekcijos sistemos (4 vnt.), strerilizacinės įranga (užlydymo, pakavimo, instrumentų plovimo įranga, vežimėliai) (5 vnt.), automatinės instrumentų plovimo dezinfekavimo mašinos
dalių atnaujinimas</t>
  </si>
  <si>
    <t xml:space="preserve">Vienkartinės kvėpavimo sistemos, skirtos anesteziologijai ir jų priedai (12 000 vnt.), narkozės aparatas su paciento gyvybinių funkcijų stebėjimo monitoriumi, skirtas anesteziologijai ir reanimacijai </t>
  </si>
  <si>
    <t>Vienkartinės diagnostinės lateksinės  ir nitrilinės pirštinės (2000000 vnt), chirurginės sterilios pirštinės (9 000 vnt.)</t>
  </si>
  <si>
    <t>Sterilūs vienkartinai apklotai: instrumentavimo staliukai kamerai, apklotai kojoms, artroskopijų rinkinys, skysčių surinkimo maišai, apklotai (8000 vnt.), apklotai epidūrinėms procedūroms, apklotai kojų venų operacijoms (1000 vnt.), priemonės endoskopinių polipektomijų  atlikimui (polipektominės kilpos)                 (25 pak.)</t>
  </si>
  <si>
    <t>Operacinės kėdės (2 vnt.), Operacinis stalas su priedais (1 vnt.), Anesteziologinis multifunkcinis vežimėlis (1 vnt.)</t>
  </si>
  <si>
    <t>Kasetės HIFU aparatui 4,5 mm (2 vnt.), 3 mm (2 vnt.), 1,5 mm (2 vnt.), invazinis antgalis radio dažnio aparatui (100 vnt.), neinvazinis antgalis radio dažnio aparatui 50 vnt.), inokuliacinės kilpelės (14 000 vnt.)</t>
  </si>
  <si>
    <t xml:space="preserve">Magnetinio rezonanso kontrastinė medžiaga 10 ml 5% injekcinis tirpalas (550 vnt.), magnetinio rezonanso kontrastinė medžiaga 15 ml 5% injekcinis tirpalas (400 vnt.)         </t>
  </si>
  <si>
    <t xml:space="preserve">Rentgeno juostos 26x36 cm (10'x14'), 150 vnt., tinkančios lazeriniam Fuji Film DryPix 4000 rentgeno filmų spausdintuvui (40 vnt.), Rentgeno juostos 35x43 cm, (14'x17'), 100 vnt., tinkančios lazeriniam Fuji Film DryPix 4000 rentgeno filmų spausdintuvui (5 vnt.) </t>
  </si>
  <si>
    <t xml:space="preserve">Pozicionavimo kūdikių / mažų vaikų apsaugos priemonės RFDS rentgenodiagnostikos kab. (5 vnt.), pacientų apsaugos priemonės nuo jonizuojančiosios spinduliuotės RFDS rentgenodiagnostikos kab. (2 kompl.) </t>
  </si>
  <si>
    <t>Pacientų ėminių ėmimo kėdės (4 vnt.), Laboratorinės kėdės su ratukais (reguliuojamo aukščio kėdės su atrama/ be atramos) (20 vnt.), mobilus vežimėlis su ratukais reagentams (2 vnt.)</t>
  </si>
  <si>
    <t>Konteineris adatoms (250ml / 500ml)      (1 500 vnt.), dėžutė kraujo mėginių transportavimui (25 vnt.), Specialistų krepšiai (30 vnt.)</t>
  </si>
  <si>
    <t xml:space="preserve">Mosquito spaustukai (20 vnt.), filtrai atsiurbėjams (100 vnt.), silikoninių šlangų komplektas atsiurbėjams (100 vnt.), stetofonendoskopai (10 vnt.), gliukozės matuokliai (10 vnt.), Timpa (žgutas) (30 vnt.), peano spaustukai (20 vnt.)  </t>
  </si>
  <si>
    <t>Bandomųjų lęšių rinkinys (stiklų dėžė)  DMK (šeimos gydytojo kab.) su bandomaisiais rėmeliais, lentelė regėjimo aštrumui nustatyti su apšvietimu iš 3 m (DMK  šeinmos gydytojo kab.) (2 vnt.)</t>
  </si>
  <si>
    <t xml:space="preserve">Rankos dinamometras, traukimo / stūmimo jėgos dinamometras    
</t>
  </si>
  <si>
    <t>Reprezentacinės išlaidos (su logotipu dovanėlės, suvenyrai dalyvavimui renginiuose, įteikti partneriams ir pan.) (10 vnt.), paskatinimo prizai, dovanėlės darbuotojams (10 vnt.)</t>
  </si>
  <si>
    <t>Objektas</t>
  </si>
  <si>
    <t>Mažoji medicinos įranga ir priemonės</t>
  </si>
  <si>
    <t>Medicininiai baldai</t>
  </si>
  <si>
    <t>Vaistai</t>
  </si>
  <si>
    <t>Cheminės medžiagos</t>
  </si>
  <si>
    <t>Vienkartinės medicininės priemonės</t>
  </si>
  <si>
    <t>Testai</t>
  </si>
  <si>
    <t>Pirštinės</t>
  </si>
  <si>
    <t>Didžioji medicinos įranga</t>
  </si>
  <si>
    <t>Medicininės įrangos priežiūra</t>
  </si>
  <si>
    <t>n/a</t>
  </si>
  <si>
    <t>Medicininiai drabužiai</t>
  </si>
  <si>
    <t>Kanceliarinės</t>
  </si>
  <si>
    <t>Projektas</t>
  </si>
  <si>
    <t>Baldai</t>
  </si>
  <si>
    <t>Įrankiai, vyriai, tvirtinimo detalės, grandinės ir spyruoklės tekstilės dirbiniai</t>
  </si>
  <si>
    <t>Langai, stiklo paketai ir jų sumontavimo darbai (25 vnt.), langų (palatų) silikoninių tarpinių keitimas (Terapijos ir chirurgijos dienos skyriuje) (7 vnt.)</t>
  </si>
  <si>
    <t>Roletai, žaliuzės su montavimo darbais, apsauginių (išorinių) lango žaliuzių montavimas (Terapijos ir chirurgijos dienos skyriuje)</t>
  </si>
  <si>
    <t>Ūkinės priemonės</t>
  </si>
  <si>
    <t>Ūkio, pastatų ir bendros įrangos priežiūra</t>
  </si>
  <si>
    <t>Techninė dokumentacija</t>
  </si>
  <si>
    <t>Rangos darbai</t>
  </si>
  <si>
    <t>Kompiuterinė ir susijusi įranga</t>
  </si>
  <si>
    <t>Telefonija</t>
  </si>
  <si>
    <t>Licencijos</t>
  </si>
  <si>
    <t>IT ūkio priežiūra</t>
  </si>
  <si>
    <t xml:space="preserve">Vienkartiniai atliekų indai įvairių dydžių </t>
  </si>
  <si>
    <t>Daugiafunkcinis įrenginys 5050 (Darsonvalio tipo  aparatas)</t>
  </si>
  <si>
    <t>Higieniniai vienkartiniai maišeliai panoraminio rentgeno aparato kandikliui 55 x 30 mm (3 000 vnt.)</t>
  </si>
  <si>
    <t>Automatizuota sistema, skirta tepinėlių paruošimui ir dažymui Gramo būdu (1 vnt.)</t>
  </si>
  <si>
    <t>Geologinių ir geotechninių tyrimų paslaugos</t>
  </si>
  <si>
    <t>Skysčių perpylimo užsukamos sistemos ir adatos įvairių dydžių (4000 vnt.)</t>
  </si>
  <si>
    <t>Vienkartiniai skėtikliai (30 000 vnt.)</t>
  </si>
  <si>
    <t>Šepetėliai onkocitologiniams tyrimams paimti (Cervix  brush šluotelės tipo)            (10 000 vnt.), stikliukai matiniu galu (10 000 vnt.)</t>
  </si>
  <si>
    <t>Medinės mentelės tepinėlių paėmimui ir kt. priemonės (100 000 vnt.), mediniai pagaliukai medis-vata   (500 000 vnt.)</t>
  </si>
  <si>
    <t>Medinės mentelės  burnos apžiūrai (50 000 vnt.)</t>
  </si>
  <si>
    <t xml:space="preserve"> EKG aparatai su programa prie kompiuterio (2 vnt.)</t>
  </si>
  <si>
    <t>Vežimėlis  medikamentų transportavimui (1 vnt.)</t>
  </si>
  <si>
    <t>Darbo vietos įrengimas (vaistų ir medicinos priemonių tarnybai (stelažai, spintelės ir kt.)</t>
  </si>
  <si>
    <t>Elektromiografas (1 vnt.)</t>
  </si>
  <si>
    <t xml:space="preserve">Funkcionali kušetė (2 vnt.) </t>
  </si>
  <si>
    <t>Logoterapijos priemonės, skirtos kalbos korekcijos  kab.</t>
  </si>
  <si>
    <t>Logoterapijos, psichoterapijos, menoterapijos, ergoterapijos, kineziterapijos įranga,  priemonės, skirtos vaikų raidos tarnybai</t>
  </si>
  <si>
    <t>Ergoterapijos, kineziterapijos įranga ir priemonės</t>
  </si>
  <si>
    <t xml:space="preserve">Masažo įranga / priemonės </t>
  </si>
  <si>
    <t>Atviras konkursas</t>
  </si>
  <si>
    <t>Neskelbiama apklausa</t>
  </si>
  <si>
    <t>Centralizuotas pirkimas</t>
  </si>
  <si>
    <t>Vietinis pirkimo vykdytojas / Centrinis pirkimo vykdytojas per CPO.LT</t>
  </si>
  <si>
    <t>Supaprastintas atviras konkursas</t>
  </si>
  <si>
    <t>Skelbiama apklausa</t>
  </si>
  <si>
    <t>85320000-8  „Socialinės paslaugos“                      30163000-9 „Pirkėjo kortelės“</t>
  </si>
  <si>
    <t>Atviras kokursas</t>
  </si>
  <si>
    <t>Mažoji medicinos įranga</t>
  </si>
  <si>
    <t>Supaprtastintas atviras konkursas</t>
  </si>
  <si>
    <t>Vietinis pirkimo organizatorius</t>
  </si>
  <si>
    <t>Vietinis pirkimo vykdytojas / Centrinis pirkimo organizatorius per CPO.LT</t>
  </si>
  <si>
    <t>Centrinis pirkimo organizatorius per CPO.LT</t>
  </si>
  <si>
    <t>Atviras konkursas/ supaprastintas atviras konkursas/ skelbiama apklausa</t>
  </si>
  <si>
    <t>Neįgaliojo vežimėlis          (1 vnt.)</t>
  </si>
  <si>
    <t>Otorinooftalmoskopas, 1 vnt.</t>
  </si>
  <si>
    <t xml:space="preserve">Elektrokardiografas (12 derivacijų su integracija į kompiuterį), 1 vnt. </t>
  </si>
  <si>
    <t>Šviesos šaltinis, 1 vnt.</t>
  </si>
  <si>
    <t>Paciento apžiūros kušetė, 2 vnt.</t>
  </si>
  <si>
    <t>Kūdikių vystymo stalas, 2 vnt.</t>
  </si>
  <si>
    <t xml:space="preserve">Elektroninės sveratyklės kūdikiams ir vaikams su ūgio matuokle, 1 vnt. </t>
  </si>
  <si>
    <t>Bekontaktis termometras (15 vnt.)</t>
  </si>
  <si>
    <t xml:space="preserve">Vietinis pirkimo organizatorius / Centrinis pirkimo organizatorius per CPO.LT </t>
  </si>
  <si>
    <t>Elektros generatorius su montavimo paslaugomis  (1 kompl.), AASPC, Pylimo g. 3 (Investicijų projektas Centro sveikatos centro sveikatos priežiūos paslaugoms teikti reikiamos infrastruktūros modernizavimas)</t>
  </si>
  <si>
    <t>Elektros generatorius su montavimo paslaugomis (1 kompl.), Vytenio PASPC, Vytenio g. 59</t>
  </si>
  <si>
    <t>Lentelė regėjimo aštrumui patikrinti, 1 vnt.</t>
  </si>
  <si>
    <t>Numeracijos ir nuorodų sistema</t>
  </si>
  <si>
    <t>Spaudai</t>
  </si>
  <si>
    <t>Medicinos priemonių techninės būklės patikros paslaugos</t>
  </si>
  <si>
    <t>Medicininės įrangos draudimo paslaugos</t>
  </si>
  <si>
    <t>Medicinos priemonių techninio aptarnavimo, remonto (remontui reikalingos detalės, eksploatacinės medžiagos) paslaugos</t>
  </si>
  <si>
    <t>Medicinos priemonių metrologinės patikros paslaugos</t>
  </si>
  <si>
    <t>Individualiosios dozės ekvivalento tyrimo (dozimetrų patikros), skirto asmenims, dirbantiems su jonizuojančiosios spinduliuotės šaltiniais ir/ar jonizuojančiosios spinduliuotės aplinkoje, įvertinimo paslaugos</t>
  </si>
  <si>
    <t>Medicinos fiziko eksperto konsultacijų paslaugos pacientų apšvitos/ dozių, darbuotojų ar radiacinės saugos klausimais</t>
  </si>
  <si>
    <t xml:space="preserve">Rentgeno procedūrų kabineto su kompiuterinės tomografijos aparatu radiacinio projekto parengimo ir suderinimo su Radiacinės saugos centru (projekto radiacinės saugos (specialioji) ekspertizės) paslaugos </t>
  </si>
  <si>
    <t xml:space="preserve">I-III ketv. </t>
  </si>
  <si>
    <t xml:space="preserve">Balandis </t>
  </si>
  <si>
    <t xml:space="preserve">Skelbiama apklausa </t>
  </si>
  <si>
    <t>Centralizuotas pirkimas / centrinis pirkimo organizatorius per CPO.LT</t>
  </si>
  <si>
    <t xml:space="preserve">Centralizuotas pirkimas / centrinis pirkimo organizatorius per CPO.LT </t>
  </si>
  <si>
    <t>Centralizuotas pirkimas / Centrinis pirkimo organizatorius per CPO.LT</t>
  </si>
  <si>
    <t>Centralizuotas pirkimas / Vietinis pirkimo organizatorius</t>
  </si>
  <si>
    <t xml:space="preserve">Centralizuotas pirkimas / Centrinis pirkimo organizatorius per CPO.LT </t>
  </si>
  <si>
    <t>Skelbiama apklausa / Neskelbiama apklausa</t>
  </si>
  <si>
    <t>Centralizuotas pirkimas / Vietinis pirkimo organizatorius / Centrinis pirkimo organizatorius per CPO.LT</t>
  </si>
  <si>
    <t xml:space="preserve">Centralizuotas pirkimas / Vietinis pirkimo organizatorius /  Centrinis pirkimo organizatorius per CPO.LT </t>
  </si>
  <si>
    <t>Supaprastintas atviras konkursas / Skelbiama apklausa / Neskelbiama apklausa</t>
  </si>
  <si>
    <t xml:space="preserve">Centralizuotas pirkimas / Vietinis pirkimo organizatorius / Centrinis pirkimo organizatorius per CPO.LT </t>
  </si>
  <si>
    <t>Šviesolaidžio 400um rinkinys venų varikozės operacijoms atlikti (70 vnt.)</t>
  </si>
  <si>
    <t>Apklotas galiūnių operacijai 230x300 cm su elastine anga 7cm (130 vnt.)</t>
  </si>
  <si>
    <t>Sterilus ultragarsinis gelis  20 ml, dviguba pak. (70 vnt.)</t>
  </si>
  <si>
    <t>Linija nuskausminimo  pompai su adata (130 vnt.)</t>
  </si>
  <si>
    <t>Elektros ūkio priežiūra</t>
  </si>
  <si>
    <t>Dviejų talpų valytojos vežimėlis AASPC, Pylimo g. 3 (Klinikinė laboratorija), Pylimo g. 3,  Kalinausko g. 4, Pylimo g. 56, Vytenio g. 59, Gerosios Vilties g. 1 a</t>
  </si>
  <si>
    <t>Kėdės kinezioterapijos procedūroms su aukščio reguliavimo funkcija AASPC 109 kab. (10 vnt.);                                                                    Vytenio ir Gerosios Vilties PASPC 25 kab. (6 vnt.) Terapinis stalas Vytenio ir Gerosios Vilties PASPC (1 vnt.),  Kušetė Vytenio ir Gerosios Vilties PASPC (1 vnt.)</t>
  </si>
  <si>
    <t xml:space="preserve">Grindų plovimo mašina,  3 vnt. (Pylimo g. 3, Kalinausko g. 4, Vytenio g. 59) </t>
  </si>
  <si>
    <t>Veidrodžiai</t>
  </si>
  <si>
    <t>UpToDate medicinos portalo licencijos</t>
  </si>
  <si>
    <t>įsakymu Nr. V-238</t>
  </si>
  <si>
    <t>direktoriaus 2024-12-09</t>
  </si>
  <si>
    <t>33123200-0 „Elektrokardiografijos prietaisai"</t>
  </si>
  <si>
    <t>33141410-7 „Vielos žirklės ir mažapjūviai skalpeliai"</t>
  </si>
  <si>
    <t>33190000-8 „Įvairūs medicinos prietaisai ir produktai"</t>
  </si>
  <si>
    <t>33192100-3 „Medicininės paskirties lovos"</t>
  </si>
  <si>
    <t>33192200-4 „Medicininiai stalai"</t>
  </si>
  <si>
    <t>33141110-4 „Tvarsliava"</t>
  </si>
  <si>
    <t>33122000-1 „Oftalmologijos įranga"</t>
  </si>
  <si>
    <t>33631600-8 „Antiseptikai ir dezinfekuojančiosios medžiagos"</t>
  </si>
  <si>
    <t>33192300-5 „Medicininiai baldai (išskyrus lovas ir stalus)"</t>
  </si>
  <si>
    <t>33193110-3 „Invalidų vežimėliai"</t>
  </si>
  <si>
    <t>38412000-6 „Termometrai"</t>
  </si>
  <si>
    <t>33192000-2 „Medicininiai baldai"</t>
  </si>
  <si>
    <t>33141000-0 „Vienkartinės medicininės necheminės medžiagos ir hematologinės medžiagos"</t>
  </si>
  <si>
    <t>72267000-4 „Programinės įrangos priežiūros ir tvarkymo paslaugos"</t>
  </si>
  <si>
    <t>64200000-8 „Telekomunikacijų paslaugos"</t>
  </si>
  <si>
    <t>64212100-6 „Trumpųjų žinučių (SMS) paslaugos"</t>
  </si>
  <si>
    <t xml:space="preserve">48422000-2 „Programinės įrangos paketų rinkiniai"                     </t>
  </si>
  <si>
    <t>64212000-5 „Viešojo judriojo telefono ryšio paslaugos"</t>
  </si>
  <si>
    <t>50312000-5 „Kompiuterių įrangos priežiūra ir remontas"</t>
  </si>
  <si>
    <t>72417000-6 „Interneto domenų vardai"</t>
  </si>
  <si>
    <t>72100000-6 „Techninės kompiuterių įrangos konsultacinės paslaugos"</t>
  </si>
  <si>
    <t>48218000-9 „Licencijų valdymo programinės įrangos paketai"</t>
  </si>
  <si>
    <t>90510000-5 „Atliekų šalinimo ir apdorojimo paslaugos"</t>
  </si>
  <si>
    <t>48222000-0 „Tinklo serverių programinės įrangos paketai"</t>
  </si>
  <si>
    <t>32420000-3 „Tinklo įranga"</t>
  </si>
  <si>
    <t xml:space="preserve">48820000-2 „Serveriai" </t>
  </si>
  <si>
    <t>32552100-8 „Telefono aparatai</t>
  </si>
  <si>
    <t>30121200-5 „Fotokopijavimo įrenginiai"</t>
  </si>
  <si>
    <t>30192800-9 „Lipniosios etiketės"</t>
  </si>
  <si>
    <t>30174000-9 „Etikečių spausdintuvai"</t>
  </si>
  <si>
    <t>32552100-8 „Telefono aparatai", 2551300-3 „Telefono ausinės"</t>
  </si>
  <si>
    <t>30232100-5 „Spausdintuvai ir braižytuvai"</t>
  </si>
  <si>
    <t>31154000-0 „Nenutrūkstamojo maitinimo šaltiniai"</t>
  </si>
  <si>
    <t>30125000-1 „Fotokopijavimo aparatų dalys ir priedai"</t>
  </si>
  <si>
    <t xml:space="preserve">      33123100-9 „Kraujospūdžio matavimo prietaisai"</t>
  </si>
  <si>
    <t>48310000-4 „Dokumentų kūrimo programa"</t>
  </si>
  <si>
    <t>30236000-2 „Įvairi kompiuterių įranga"</t>
  </si>
  <si>
    <t>38434000-6 „Analizatoriai"</t>
  </si>
  <si>
    <t>30213200-7 „Planšetiniai kompiuteriai"</t>
  </si>
  <si>
    <t>30213300-8 „Staliniai kompiuteriai"</t>
  </si>
  <si>
    <t>30213100-6 „Nešiojamieji kompiuteriai"</t>
  </si>
  <si>
    <t>38622000-1 „Veidrodžiai"</t>
  </si>
  <si>
    <t>39713410-0 „Grindų valymo mašinos"</t>
  </si>
  <si>
    <t>42652000-1 „Rankiniai elektromechaniniai įrankiai"</t>
  </si>
  <si>
    <t>18110000-3 „Profesiniai drabužiai"</t>
  </si>
  <si>
    <t>30191400-8 „Dokumentų naikinimo įrenginiai"</t>
  </si>
  <si>
    <t>70000000-1 „Nekilnojamojo turto paslaugos"</t>
  </si>
  <si>
    <t>45000000-7 „Statybos darbai"</t>
  </si>
  <si>
    <t>50800000-3 „Įvairios remonto ir priežiūros paslaugos"</t>
  </si>
  <si>
    <t>45233280-5 „Kelio užtvarų statymas"</t>
  </si>
  <si>
    <t>44615000-4 „Slėginiai indai"</t>
  </si>
  <si>
    <t>44112310-4 „Pertvarų sienelės"                       45421141-4 „Pertvarų montavimas"</t>
  </si>
  <si>
    <t>44112200-0 „Grindų dangos"</t>
  </si>
  <si>
    <t>45331220-4 „Oro kondicionavimo įrengimo darbai"                 42512000-8 „Oro kondicionavimo įranga"</t>
  </si>
  <si>
    <t>79990000-0 „Įvairios su verslu susijusios paslaugos"</t>
  </si>
  <si>
    <t>50850000-8 „Baldų remonto ir priežiūros paslaugos"</t>
  </si>
  <si>
    <t>79415200-8 „Projektavimo konsultacinės paslaugos"</t>
  </si>
  <si>
    <t>71354300-7 „Kadastrinio tyrinėjimo paslaugos"</t>
  </si>
  <si>
    <t>45453100-8 „Atnaujinimo darbai"</t>
  </si>
  <si>
    <t>71319000-7 „Ekspertų paslaugos"</t>
  </si>
  <si>
    <t>30192151-4 „Antspaudų spaudai"</t>
  </si>
  <si>
    <t>44221100-6 „Langai"            45421132-8 „Langų įstatymo darbai"</t>
  </si>
  <si>
    <t>79341000-6 „Reklamos paslaugos"         79342410-4 „Elektroninių aukcionų paslaugos"</t>
  </si>
  <si>
    <t>15872400-5 „Druska"</t>
  </si>
  <si>
    <t>39299200-6 „Apsauginis stiklas"</t>
  </si>
  <si>
    <t>90512000-9 „Atliekų vežimo paslaugos"</t>
  </si>
  <si>
    <t>31625000-3 „Apsaugos nuo įsilaužimo arba priešgaisrinės signalizacijos įrenginiai"</t>
  </si>
  <si>
    <t>39220000-0 „Virtuvės įrenginiai, namų apyvokos ir pagaminto valgio tiekimo reikmenys"</t>
  </si>
  <si>
    <t>39100000-3 „Baldai"</t>
  </si>
  <si>
    <r>
      <t>45331200-8 „</t>
    </r>
    <r>
      <rPr>
        <sz val="10"/>
        <color theme="1"/>
        <rFont val="Times New Roman"/>
        <family val="1"/>
        <charset val="186"/>
      </rPr>
      <t xml:space="preserve">Vėdinimo ir oro kondicionavimo įrengimo darbai“,  </t>
    </r>
    <r>
      <rPr>
        <sz val="10"/>
        <color rgb="FF000000"/>
        <rFont val="Times New Roman"/>
        <family val="1"/>
        <charset val="186"/>
      </rPr>
      <t xml:space="preserve"> </t>
    </r>
    <r>
      <rPr>
        <sz val="10"/>
        <rFont val="Times New Roman"/>
        <family val="1"/>
        <charset val="186"/>
      </rPr>
      <t>42520000-7 „Vėdinimo įrenginiai"</t>
    </r>
  </si>
  <si>
    <t>90911200-8 „Pastatų valymo paslaugos"</t>
  </si>
  <si>
    <t>31523200-0 „Nuolatinės informacijos ženklai"</t>
  </si>
  <si>
    <t>38311000-8 „Elektroninės svarstyklės ir priedai"</t>
  </si>
  <si>
    <t>90911000-6 „Apgyvendinimo patalpų, pastatų ir langų valymo paslaugos"</t>
  </si>
  <si>
    <t>44521110-2 „Durų spynos"</t>
  </si>
  <si>
    <t>39515000-5 „Užuolaidos, portjeros, užuolaidėles, medžiaginės žaliuzės"            45421143-8 „Žaliuzių montavimo darbai"</t>
  </si>
  <si>
    <t>39121200-8 „Stalai"</t>
  </si>
  <si>
    <t xml:space="preserve">33192100-3 „Medicininės paskirties lovos" </t>
  </si>
  <si>
    <t xml:space="preserve">33167000-8 „Chirurginiai šviesos šaltiniai"   </t>
  </si>
  <si>
    <t xml:space="preserve">33122000-1 „Oftalmologijos įranga"    </t>
  </si>
  <si>
    <t xml:space="preserve">33123200-0 „Elektrokardiografijos prietaisai"  </t>
  </si>
  <si>
    <t>31500000-1 „Apšvietimo įrenginiai ir elektros šviestuvai"</t>
  </si>
  <si>
    <t>39224000-8 „Šluotos, šepečiai ir kiti įvairių rūšių gaminiai"</t>
  </si>
  <si>
    <t>50700000-2 „Remonto ir priežiūros paslaugos, susijusios su pastatais"</t>
  </si>
  <si>
    <t>42514310-8 „Oro filtrai"                         45317400-6 „Filtravimo įrenginių elektros instaliacijos montavimo darbai"</t>
  </si>
  <si>
    <t>30190000-7 „Įvairi biuro įranga ir reikmenys"</t>
  </si>
  <si>
    <t>66514110-0 „Motorinių transporto priemonių draudimo paslaugos"</t>
  </si>
  <si>
    <t>66515200-5 „Turto draudimo paslaugos"</t>
  </si>
  <si>
    <t>45454100-5 „Restauravimo darbai"</t>
  </si>
  <si>
    <t>19200000-8 „Tekstilės audiniai ir susiję gaminiai"</t>
  </si>
  <si>
    <t>50750000-7 „Liftų priežiūros paslaugos"</t>
  </si>
  <si>
    <t>90921000-9 „Dezinfekavimo ir naikinimo paslaugos"</t>
  </si>
  <si>
    <t>71320000-7 „Inžinerinio projektavimo paslaugos"</t>
  </si>
  <si>
    <t>39111000-3 „Sėdimieji baldai"</t>
  </si>
  <si>
    <t>39717100-2 „Ventiliatoriai"</t>
  </si>
  <si>
    <t>33700000-7 „Asmens higienos gaminiai"</t>
  </si>
  <si>
    <t>44221200-7 „Durys"</t>
  </si>
  <si>
    <t>45421100-5 „Durų ir langų bei susijusių elementų montavimas"</t>
  </si>
  <si>
    <t>32210000-8 „Transliavimo įranga"</t>
  </si>
  <si>
    <t>33111600-7 „Radiografijos prietaisai"</t>
  </si>
  <si>
    <t>45262521-9 „Sienų mūrijimas"</t>
  </si>
  <si>
    <t>42418910-1 „Pakrovimo įrenginiai"                          50110000-9 „Motorinių priemonių ir su jomis susijusių įrenginių remonto, priežiūros ir panašios
paslaugos"</t>
  </si>
  <si>
    <t>45421000-4 „Stalių darbai"</t>
  </si>
  <si>
    <t>45313100-5 „Liftų montavimo darbai"                42416100-6 „Liftai"          71320000-7 „Inžinerinio projektavimo paslaugos"</t>
  </si>
  <si>
    <t>39132500-1 „Biuro vežimėliai"</t>
  </si>
  <si>
    <t>09310000-5 „Elektra"</t>
  </si>
  <si>
    <t xml:space="preserve">45313100-5 „Liftų montavimo darbai"                42416100-6 „Liftai"    </t>
  </si>
  <si>
    <t>31120000-3 „Generatoriai"                          51111200-5 „Generatorių montavimo paslaugos"</t>
  </si>
  <si>
    <t xml:space="preserve">39151000-5 „Įvairūs baldai" </t>
  </si>
  <si>
    <t>44100000-1 „Statybinės medžiagos ir panašūs gaminiai"</t>
  </si>
  <si>
    <t>98310000-9 „Skalbimo ir sauso valymo paslaugos"</t>
  </si>
  <si>
    <t>39511100-8 „Antklodės"   39516120-9 „Pagalvės"</t>
  </si>
  <si>
    <t>71336000-2 „Pagalbinės inžinerijos paslaugos"</t>
  </si>
  <si>
    <t>63510000-7 „Kelionių agentūrų ir panašios paslaugos"</t>
  </si>
  <si>
    <t>90711100-5 „Rizikos arba pavojaus vertinimas (ne statyboms)"</t>
  </si>
  <si>
    <t>79310000-0 „Rinkos tyrimų paslaugos"</t>
  </si>
  <si>
    <t xml:space="preserve">80510000-2 „Specialistų mokymo paslaugos"          </t>
  </si>
  <si>
    <t>80522000-9 „Mokomieji seminarai" 80510000-2 „Specialistų mokymo paslaugos"</t>
  </si>
  <si>
    <t>30191140-7 „Asmens tapatybės nustatymo reikmenys"</t>
  </si>
  <si>
    <t>22815000-6 „Užrašų knygelės"                    30192121-5 „Tušinukai"</t>
  </si>
  <si>
    <t>30199792-8 „Kalendoriai"</t>
  </si>
  <si>
    <t>92512100-4 „Archyvų naikinimo paslaugos"</t>
  </si>
  <si>
    <t>72410000-7 „Paslaugų teikėjų paslaugos"</t>
  </si>
  <si>
    <t>64110000-0 „Pašto paslaugos"               64120000-3 „Kurjerių paslaugos"</t>
  </si>
  <si>
    <t>18530000-3 „Dovanos ir apdovanojimai"  03121200-7 „Skintos gėlės"                       15800000-6 „Įvairūs maisto produktai"            22110000-4 „Spausdintos knygos"                    22459100-3 „Reklaminiai lipdukai ir juostos"</t>
  </si>
  <si>
    <t>79810000-5 „Spausdinimo paslaugos"</t>
  </si>
  <si>
    <t>79961100-9 „Reklaminės fotografijos paslaugos"             92111210-7 „Reklaminių filmų gamyba"</t>
  </si>
  <si>
    <t>48220000-6 „Interneto ir intraneto programinės įrangos paketai"               72211000-7 „Programavimo paslaugos, susijusios su sistemomis ir vartotojo programine įranga"</t>
  </si>
  <si>
    <t>79416000-3 „Viešųjų ryšių paslaugos"            79820000-8 „Paslaugos, susijusios su spausdinimu"</t>
  </si>
  <si>
    <t>79952000-2 „Su renginiais susijusios paslaugos"</t>
  </si>
  <si>
    <t>79952100-3 „Kultūrinių renginių organizavimo paslaugos" 55520000-1 „Pagaminto valgio tiekimo paslaugos“, 92320000-0 „Meno patalpų eksploatavimo paslaugos",  92312130-1 „Ansamblių pramoginės paslaugos"</t>
  </si>
  <si>
    <t>66512210-7 „Savanoriškojo sveikatos draudimo paslaugos"</t>
  </si>
  <si>
    <t>79980000-7 „Prenumeratos paslaugos"</t>
  </si>
  <si>
    <t>33141623-3 „Pirmosios pagalbos rinkiniai – dėžutės"</t>
  </si>
  <si>
    <t xml:space="preserve">      33123100-9 „Kraujospūdžio matavimo prietaisai"              33190000-8 „Įvairūs medicinos prietaisai ir produktai"</t>
  </si>
  <si>
    <t>48328000-3 „Vaizdo apdorojimo programinės įrangos paketai"</t>
  </si>
  <si>
    <t>37400000-2 „Sporto prekės ir reikmenys"</t>
  </si>
  <si>
    <t>39113000-7 „Įvairūs sėdimieji baldai ir kėdės"</t>
  </si>
  <si>
    <t>30192000-1 „Biuro reikmenys"</t>
  </si>
  <si>
    <t xml:space="preserve">18143000-3 „Apsaugos priemonės"   </t>
  </si>
  <si>
    <t>18424300-0 „Vienkartinės pirštinės"</t>
  </si>
  <si>
    <t>33695000-8 „Visi kiti negydomieji produktai"</t>
  </si>
  <si>
    <t>33151000-3 „Radioterapijos prietaisai ir medžiagos"</t>
  </si>
  <si>
    <t>33600000-6 „Farmacijos produktai"</t>
  </si>
  <si>
    <t xml:space="preserve">33198200-6 „Popieriniai maišeliai arba įvyniokliai sterilizacijai"     33631600-8 „Antiseptikai ir dezinfekuojančiosios medžiagos"                              </t>
  </si>
  <si>
    <t>33198200-6 „Popieriniai maišeliai arba įvyniokliai sterilizacijai"           33695000-8 „Visi kiti negydomieji produktai"</t>
  </si>
  <si>
    <t xml:space="preserve">39224000-8 „Šluotos, šepečiai ir kiti įvairių rūsių gaminiai" </t>
  </si>
  <si>
    <t xml:space="preserve">33191000-5  „Sterilizacijos, dezinfekcijos ir higienos prietaisai"                          </t>
  </si>
  <si>
    <t>85121200-5 „Gydytojų specialistų paslaugos"</t>
  </si>
  <si>
    <t>33123000-8 „Širdies ir kraujagyslių sistemos tyrimo ir stebėjimo prietaisai"</t>
  </si>
  <si>
    <t>18938000-3 „Vienkartiniai maišeliai"</t>
  </si>
  <si>
    <t>30234600-4 „Atmintukai"</t>
  </si>
  <si>
    <t>24320000-3 „Baziniai organiniai chemikalai"</t>
  </si>
  <si>
    <t>33112200-0 „Ultragarso įranga"</t>
  </si>
  <si>
    <t>33123100-9 „Kraujospūdžio matavimo prietaisai", 33190000-8 „Įvairūs medicinos prietaisai ir produktai"</t>
  </si>
  <si>
    <t>33166000-1 „Dermatologijos prietaisai'</t>
  </si>
  <si>
    <t>33121300-7 „Elektromiografai"</t>
  </si>
  <si>
    <t xml:space="preserve">33711540-4 „Parafarmaciniai kremai arba losjonai" </t>
  </si>
  <si>
    <t>33125000-2 „Urologinių tyrimų prietaisai"</t>
  </si>
  <si>
    <t>33141320-9 „Medicininės adatos"</t>
  </si>
  <si>
    <t>50420000-5 „Medicinos ir chirurginės įrangos remonto ir priežiūros paslaugos"</t>
  </si>
  <si>
    <t>33168100-6 „Endoskopai"</t>
  </si>
  <si>
    <t>33190000-8         „Įvairūs medicinos prietaisai ir produktai"</t>
  </si>
  <si>
    <t>31524110-9 „Operacinių lempos"</t>
  </si>
  <si>
    <t>33198200-4 „Elektroterapijos prietaisai"</t>
  </si>
  <si>
    <t>33115000-9 „Tomografijos prietaisai"</t>
  </si>
  <si>
    <t>33141321-6 „Anestezijos adatos"                           33141328-5 „Epidūrinės adatos"</t>
  </si>
  <si>
    <t>33169400-6 „Chirurginiai konteineriai"</t>
  </si>
  <si>
    <t xml:space="preserve">31711140-6 „Elektrodai"   </t>
  </si>
  <si>
    <t>33172100-7 „Anestezijos prietaisai"</t>
  </si>
  <si>
    <t>33199000-1 „Medikų drabužiai"</t>
  </si>
  <si>
    <t>33191000-5 „Sterilizacijos, dezinfekcijos ir higienos prietaisai"</t>
  </si>
  <si>
    <t>33162000-3 „Opercinės įrenginiai instrumentai"</t>
  </si>
  <si>
    <t>39533000-7 „Kilimėliai"</t>
  </si>
  <si>
    <t>33141127-6 „Absorbcinės kraujo sustabdymo priemonės"</t>
  </si>
  <si>
    <t>55320000-9 „Maisto tiekimo paslaugos"</t>
  </si>
  <si>
    <t>42514310-8 „Oro filtrai"</t>
  </si>
  <si>
    <t>33123100-9 „Kraujospūdžio matavimo prietaisai"   33190000-8 "Įvairūs medicinos prietaisai ir produktai"</t>
  </si>
  <si>
    <t>33195100-4 „Monitoriai"</t>
  </si>
  <si>
    <t>33169100-3 „Chirurginis lazeris"</t>
  </si>
  <si>
    <t>33711540-4 „Parafarmaciniai kremai arba losjonai"                33711400-1 „Kosmetikos produktai"</t>
  </si>
  <si>
    <t>33155000-1 „Fizinės terapijos prietaisai"</t>
  </si>
  <si>
    <t>24111700-2 „Azotas"</t>
  </si>
  <si>
    <t>33722210-2 „Pedikiūro reikmenys"</t>
  </si>
  <si>
    <t>33711540-4 „Parafarmaciniai kremai ir losjonai"</t>
  </si>
  <si>
    <t xml:space="preserve"> 22110000-4 „Spausdintos knygos"     37400000-2 „Sporto prekės ir reikmenys"             </t>
  </si>
  <si>
    <t>37524000-7 „Žaidimai"          37523000-0 „Galvosūkiai"</t>
  </si>
  <si>
    <t xml:space="preserve">37400000-2 „Sporto prekės ir reikmenys"    </t>
  </si>
  <si>
    <t>33192200-4 „Medicininiai stalai"
24920000-9 "Eteriniai aliejai"</t>
  </si>
  <si>
    <t>33158100-3 „Elektromagnetinė įranga"                              33154000-4 „Mechanoterapijos prietaisai"                         33158200-4 „Elektroterapijos prietaisai"                                  33158300-5 „Medicininiai ultravioletinių spindulių prietaisai"                           33128000-3 „Medicininiai lazeriai ne chirurgijos reikmėms"</t>
  </si>
  <si>
    <t>30214000-2 „Vartotojų darbo vietos"</t>
  </si>
  <si>
    <t>38947000-7 „Rentgeno spindulių mikroanalizės prietaisai"</t>
  </si>
  <si>
    <t>33696800-3 „Rentgeno kontrastinės medžiagos"</t>
  </si>
  <si>
    <t>33111800-9 „Diagnostinė rentgeno sistema"</t>
  </si>
  <si>
    <t xml:space="preserve">32354110-3 „Rentgeno juosta"
</t>
  </si>
  <si>
    <t>18143000-3 „Apsaugos priemonės"</t>
  </si>
  <si>
    <t>35113400-3 „Apsauginiai drabužiai"</t>
  </si>
  <si>
    <t xml:space="preserve">33130000-0 „Stomatologijos ir subspecialybių instrumentai ir prietaisai"
33141800-8 „Stomatologinės medžiagos"   33735100-2 „Apsauginiai akiniai" 
22993000-7 "Šviesai jautrus, šilumai jautrus arba termografinis popierius ir kartonas"
33772000-2 „Vienkartiniai popieriaus gaminiai" 39222120-1 „Vienkartiniai puodeliai" 33661100-2 „Anestetikai"
</t>
  </si>
  <si>
    <t xml:space="preserve">85145000-7 „Medicinos laboratorijų teikiamos paslaugos"
</t>
  </si>
  <si>
    <t xml:space="preserve"> 33124000-5
 „Diagnostikos, radiodiagnostikos prietaisai ir medžiagos", 
 33696500-0 „Laboratoriniai reagentai" 33793000-5
„Laboratorijų reikmenys iš stiklo" 
</t>
  </si>
  <si>
    <t>85145000-7 „Medicinos laboratorijų teikiamos paslaugos"</t>
  </si>
  <si>
    <t xml:space="preserve">33793000-5 „Laboratorijų reikmenys iš stiklo", 33141112-8 „Pleistrai", 33141000-0 „Vienkartinės medicininės necheminės medžiagos ir hematologinės medžiagos" </t>
  </si>
  <si>
    <t>33793000-5 „Laboratorijų reikmenys iš stiklo", 39254000-7 „Laiko matavimo prietaisai"        42943000-8 „Termostatinės vonios ir priedai"</t>
  </si>
  <si>
    <t>42931100-2 „Laboratorinės centrifugos ir priedai"</t>
  </si>
  <si>
    <t>38436000-0 „Purtyklės ir priedai"</t>
  </si>
  <si>
    <t>33793000-5 „Laboratorijų reikmenys iš stiklo"          42671100-1 „Laboratorinių įrankių laikikliai"</t>
  </si>
  <si>
    <t>38510000-3 „Mikroskopai"</t>
  </si>
  <si>
    <t>39711130-9 „Šaldytuvai"</t>
  </si>
  <si>
    <t>39241200-5 „Žirklės"</t>
  </si>
  <si>
    <t>33131172-3 „Stomatologiniai pincetai"</t>
  </si>
  <si>
    <t>33141411-4 „Skalpeliai ir peiliukai"</t>
  </si>
  <si>
    <t>39225710-5 „Buteliai"</t>
  </si>
  <si>
    <t>22993000-7 „Šilumai jautrus, šviesai jautrus arba termografinis popierius"</t>
  </si>
  <si>
    <t>48311000-1 „Dokumentų valdymo programinės įrangos paketai"</t>
  </si>
  <si>
    <t>50532000-3 „Elektros mašinų, aparatų ir susijusių įrenginių remonto ir priežiūros paslaugos"</t>
  </si>
  <si>
    <t>77211300-5 „Medžių retinimo paslaugos"</t>
  </si>
  <si>
    <t>44617100-9 „Kartoninės dėžės"                   30199230-1 „Vokai"</t>
  </si>
  <si>
    <t>71610000-7 „Sudėties ir švarumo tikrinimo bei analizės paslaugos"</t>
  </si>
  <si>
    <t>09134200-9 „Dyzelinis kuras"                        09132000-3 „Benzinas"</t>
  </si>
  <si>
    <t>I‒IV ketv.</t>
  </si>
  <si>
    <t>I‒III ketv.</t>
  </si>
  <si>
    <t>II‒III ketv.</t>
  </si>
  <si>
    <t>I‒II ketv.</t>
  </si>
  <si>
    <t>II‒IV ketv.</t>
  </si>
  <si>
    <t>III‒IV ketv.</t>
  </si>
  <si>
    <t>I‒II  ketv.</t>
  </si>
  <si>
    <t>Sausis ‒ gruodis</t>
  </si>
  <si>
    <t>Sausis ‒ vasaris</t>
  </si>
  <si>
    <t xml:space="preserve">12‒36 mėn. </t>
  </si>
  <si>
    <t>12‒36 mėn.</t>
  </si>
  <si>
    <t>36‒60  mėn.</t>
  </si>
  <si>
    <t>Sausio ‒ spalio mėn.</t>
  </si>
  <si>
    <t>Spalio ‒ gruodžio mėn.</t>
  </si>
  <si>
    <t>I‒IV ketv. pagal poreikį</t>
  </si>
  <si>
    <t>Lapkritis</t>
  </si>
  <si>
    <t xml:space="preserve">I‒IV ketv.  </t>
  </si>
  <si>
    <t xml:space="preserve"> I‒IV ketv.  </t>
  </si>
  <si>
    <t>III‒IVketv.</t>
  </si>
  <si>
    <t>18143000-3 „Apsaugos priemonės"                      18142000-6 „Apsauginiai antveidžiai"                       33199000-1 „Medikų drabužiai"</t>
  </si>
  <si>
    <t xml:space="preserve">I ketv. </t>
  </si>
  <si>
    <t xml:space="preserve">I‒III ketv. </t>
  </si>
  <si>
    <t>Senamiesčio pirminės asmens sveikatos priežiūros centro vadovas / Vaistų ir medicinos priemonių tarnybos vadovas / ir /ar kitas direktoriaus įsakymu paskirtas pirkimo iniciatorius</t>
  </si>
  <si>
    <t>Vytenio ir Gerosios Vilties pirminės asmens sveikatos priežiūros centro vadovas / Vaistų ir medicinos priemonių tarnybos vadovas / ir /ar kitas direktoriaus įsakymu paskirtas pirkimo iniciatorius</t>
  </si>
  <si>
    <t>Vytenio ir Gerosios Vilties pirminės asmens sveikatos priežiūros centro vadovas / Vaistų ir medicinos priemonių tarnybos vadovas/ ir /ar kitas direktoriaus įsakymu paskirtas pirkimo iniciatorius</t>
  </si>
  <si>
    <t>Naujamiesčio pirminės asmens sveikatos priežiūros centro vadovas / Vaistų ir medicinos priemonių tarnybos vadovas / ir /ar kitas direktoriaus įsakymu paskirtas pirkimo iniciatorius</t>
  </si>
  <si>
    <t>Vaistų ir medicinos priemonių tarnybos vadovas ir / ar kitas direktoriaus įsakymu paskirtas pirkimo iniciatorius</t>
  </si>
  <si>
    <t>Terapijos konsultacijų skyriaus vedėjas / Vaistų ir medicinos priemonių tarnybos vadovas/ ir /ar kitas direktoriaus įsakymu paskirtas pirkimo iniciatorius</t>
  </si>
  <si>
    <t>Chirurgijos konsultacijų skyriaus vedėjas / Vaistų ir medicinos priemonių tarnybos vadovas/ ir /ar kitas direktoriaus įsakymu paskirtas pirkimo iniciatorius</t>
  </si>
  <si>
    <t>Terapijos ir chirurgijos skyriaus vedėjas / Vaistų ir medicinos priemonių tarnybos vadovas/ ir /ar kitas direktoriaus įsakymu paskirtas pirkimo iniciatorius</t>
  </si>
  <si>
    <t>Vyriausiasis slaugos administratorius ir / ar kitas direktoriaus įsakymu paskirtas pirkimo iniciatorius</t>
  </si>
  <si>
    <t>Bendrųjų reikalų skyriaus vedėjas / ar kitas direktoriaus įsakymu paskirtas pirkimo iniciatorius</t>
  </si>
  <si>
    <t>Senamiesčio pirminės asmens sveikatos priežiūros centro vadovas / Vaistų ir medicinos priemonių tarnybos vadovas / ir / ar kitas direktoriaus įsakymu paskirtas pirkimo iniciatorius</t>
  </si>
  <si>
    <t>Senamiesčio pirminės asmens sveikatos priežiūros centro vadovas / Vaistų ir medicinos priemonių tarnybos vadovas/ ir / ar kitas direktoriaus įsakymu paskirtas pirkimo iniciatorius</t>
  </si>
  <si>
    <t>Vytenio ir Gerosios Vilties pirminės asmens sveikatos priežiūros centro vadovas / Vaistų ir medicinos priemonių tarnybos vadovas / ir / ar kitas direktoriaus įsakymu paskirtas pirkimo iniciatorius</t>
  </si>
  <si>
    <t>Vytenio ir Gerosios Vilties pirminės asmens sveikatos priežiūros centro vadovas / Vaistų ir medicinos priemonių tarnybos vadovas/ ir / ar kitas direktoriaus įsakymu paskirtas pirkimo iniciatorius</t>
  </si>
  <si>
    <t>Naujamiesčio pirminės asmens sveikatos priežiūros centro vadovas / Vaistų ir medicinos priemonių tarnybos vadovas / ir / ar kitas direktoriaus įsakymu paskirtas pirkimo iniciatorius</t>
  </si>
  <si>
    <t>Naujamiesčio pirminės asmens sveikatos priežiūros centro vadovas / Vaistų ir medicinos priemonių tarnybos vadovas/ ir / ar kitas direktoriaus įsakymu paskirtas pirkimo iniciatorius</t>
  </si>
  <si>
    <t>Užkrečiamųjų ligų ir dermatovenerologijos skyriaus vedėjas / Vaistų ir medicinos priemonių tarnybos vadovas / ir /ar kitas direktoriaus įsakymu paskirtas pirkimo iniciatorius</t>
  </si>
  <si>
    <t>Taip / Ne</t>
  </si>
  <si>
    <t xml:space="preserve">72267000-4 „Programinės įrangos priežiūros ir tvarkymo paslaugos"  48218000-9 „Licencijų valdymo programinės įrangos paketai"            </t>
  </si>
  <si>
    <t xml:space="preserve">30216130-6 „Brūkšninio kodo skaitymo įrenginiai" 30174000-9 „Etikečių spausdintuvai"                       </t>
  </si>
  <si>
    <t>Bendrųjų reikalų skyriaus vedėjas / ir / ar kitas direktoriaus įsakymu paskirtas pirkimo iniciatorius</t>
  </si>
  <si>
    <t>19640000-4 „Polietileno maišai ir maišeliai šiukšlėms bei atliekoms"</t>
  </si>
  <si>
    <t>71320000-7 „Inžinerinio projektavimo paslaugos"                  45262700-8 „Pastato pertvarkymo darbai"</t>
  </si>
  <si>
    <t xml:space="preserve">Skelbiama apklausa / neskelbiama apklausa </t>
  </si>
  <si>
    <t>Kraujo spaudimo matavimo aparatas su standartinės apimties (25‒34 cm) ir didelės apimties (34‒46 cm) manžete bei stetoskopu (DMK) (2 vnt.), automatinis kraujo spaudimo matavimo aparatas su didelės apimties (34‒46 cm) manžete</t>
  </si>
  <si>
    <t>Darbuotojų apranga (džemperiai) (50 vnt.), darbuotojų apranga (marškinėliai) (50 vnt.)</t>
  </si>
  <si>
    <t>Laboratorinės centrifugos (AASPC – 3 vnt., Vytenio PASPC – 1 vnt., Naujamiesčio PASPC – 1 vnt. )</t>
  </si>
  <si>
    <t>I–IV ketv.</t>
  </si>
  <si>
    <t>36–60  mėn.</t>
  </si>
  <si>
    <t>Sausio ‒ kovo mėn.</t>
  </si>
  <si>
    <t>44411200-6 „Vonios"</t>
  </si>
  <si>
    <t>Terapijos ir chirurgijos skyriaus vedėjas / Vaistų ir medicinos priemonių tarnybos vadovas / ir /ar kitas direktoriaus įsakymu paskirtas pirkimo iniciatorius</t>
  </si>
  <si>
    <t>Terapijos ir chirurgijos skyriaus vedėjas / Vaistų ir medicinos priemonių tarnybos vadovas / ir / ar kitas direktoriaus įsakymu paskirtas pirkimo iniciatorius</t>
  </si>
  <si>
    <t>Terapijos ir chirurgijos skyriaus vedėjas / Vaistų ir medicinos priemonių tarnybos vadovas/ ir / ar kitas direktoriaus įsakymu paskirtas pirkimo iniciatorius</t>
  </si>
  <si>
    <t>33164000-7 „Koloskopijos prietaisai"</t>
  </si>
  <si>
    <t>Terapijos konsultacijų skyriaus vedėjas / Vaistų ir medicinos priemonių tarnybos vadovas / ir /ar kitas direktoriaus įsakymu paskirtas pirkimo iniciatorius</t>
  </si>
  <si>
    <t xml:space="preserve">   22993000-7 „Šilumai jautrus, šviesai jautrus arba termografinis popierius"                    31711140-6 „Elektrodai"     </t>
  </si>
  <si>
    <t>Naujamiesčio pirminės asmens sveikatos priežiūros centro vadovas / Vaistų ir medicinos priemonių tarnybos vadovas /  ir / ar kitas direktoriaus įsakymu paskirtas pirkimo iniciatorius</t>
  </si>
  <si>
    <t>Lukiškių pirminės asmens sveikatos priežiūros centro vadovas / Vaistų ir medicinos priemonių tarnybos vadovas / ir / ar kitas direktoriaus įsakymu paskirtas pirkimo iniciatorius</t>
  </si>
  <si>
    <t>Suaugusiųjų svarstyklės su ūgio matuokle (4 vnt.), vaikų svarstyklės su ūgio matuokle (4 vnt.)</t>
  </si>
  <si>
    <t>Vyriausiasis slaugos administratorius ir  / ar kitas direktoriaus įsakymu paskirtas pirkimo iniciatorius</t>
  </si>
  <si>
    <t>Svarstyklės su ūgio matuokle (suaugusiųjų) (2 vnt.)</t>
  </si>
  <si>
    <t>Vaikų ir suaugusiųjų svarstyklės su ūgio matuokle (3 vnt.)</t>
  </si>
  <si>
    <t>EDGE paciento defibriliavimo elektrodai suaugusiesiems ir vaikams nuo 8 metų arba virš 25 kg svorio (visiems padaliniams) (16 vnt.), vaikiški sumažintos energijos defibriliavimo elektrodai (visiems padaliniams) (15 vnt.)</t>
  </si>
  <si>
    <t>Baterija turimam Lifepak 1000 defibriliatoriui (DC-1; NF-1; S-1;VF-1) (4 vnt.), Lifepak CR Plus baterija su elektrodais suaugusiesiems ir vaikams nuo 8 metų arba virš 25 kg svorio (Vytenio PASPC-1; AASPC-1) (2 vnt.)</t>
  </si>
  <si>
    <t>Elektroninės svartyklės suaugusiesiems su ūgio matuokle, 1 vnt.</t>
  </si>
  <si>
    <t>39700000-9 „Buitiniai prietaisai"</t>
  </si>
  <si>
    <t>„Vikarina" informacinės sistemos palaikymo ir vystymo paslaugos</t>
  </si>
  <si>
    <t>33651600-4 „Vakcinos“</t>
  </si>
  <si>
    <t>38412000-6 „Termometrai“</t>
  </si>
  <si>
    <t>33123200-0 „Elektrokardiografijos prietaisai“</t>
  </si>
  <si>
    <t>33141410-7 „Vielos žirklės ir mažapjūviai skalpeliai“</t>
  </si>
  <si>
    <t>33190000-8 „Įvairūs medicinos prietaisai ir produktai“</t>
  </si>
  <si>
    <t xml:space="preserve"> 33123100-9 „Kraujospūdžio matavimo prietaisai“</t>
  </si>
  <si>
    <t>33192200-4 „Medicininiai stalai“</t>
  </si>
  <si>
    <t>33122000-1 „Oftalmologijos įranga“</t>
  </si>
  <si>
    <t>33192100-3 „Medicininės paskirties lovos“</t>
  </si>
  <si>
    <t>33631600-8 „Antiseptikai ir dezinfekuojančiosios medžiagos“</t>
  </si>
  <si>
    <t>33141000-0 „Vienkartinės medicininės necheminės medžiagos ir hematologinės medžiagos“</t>
  </si>
  <si>
    <t>33141110-4 „Tvarsliava“</t>
  </si>
  <si>
    <t>33123100-9 „Kraujospūdžio matavimo prietaisai“</t>
  </si>
  <si>
    <t>33193110-3 „Invalidų vežimėliai“</t>
  </si>
  <si>
    <t>33192000-2 „Medicininiai baldai“</t>
  </si>
  <si>
    <t xml:space="preserve">31711140-6 „Elektrodai“                                      </t>
  </si>
  <si>
    <t>33712000-4 „Prezervatyvai“</t>
  </si>
  <si>
    <t>33136000-2 „Rotaciniai ir šlifavimo instrumentai“</t>
  </si>
  <si>
    <t>Prezervatyvai echoskopijų atlikimui (30 000 vnt.)</t>
  </si>
  <si>
    <t>Kraujo ėminių prietaisai ir priemonės (skysčių perpylimo sistemos (4 000 vnt.), adatos,  švirkštai įvairių  dydžių (25 000 vnt.)</t>
  </si>
  <si>
    <t>33191100-6 „Sterilizatorius“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</si>
</sst>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sz val="10"/>
      <name val="Times New Roman"/>
      <family val="1"/>
      <charset val="186"/>
    </font>
    <font>
      <sz val="11"/>
      <color rgb="FF000000"/>
      <name val="Calibri"/>
      <family val="2"/>
      <charset val="186"/>
    </font>
    <font>
      <sz val="11"/>
      <color rgb="FF000000"/>
      <name val="Calibri"/>
      <family val="2"/>
      <charset val="1"/>
    </font>
    <font>
      <sz val="10"/>
      <color theme="1"/>
      <name val="Calibri"/>
      <family val="2"/>
      <charset val="186"/>
      <scheme val="minor"/>
    </font>
    <font>
      <b/>
      <sz val="10"/>
      <name val="Times New Roman"/>
      <family val="1"/>
      <charset val="186"/>
    </font>
    <font>
      <b/>
      <sz val="10"/>
      <color theme="1"/>
      <name val="Times New Roman"/>
      <family val="1"/>
      <charset val="186"/>
    </font>
    <font>
      <sz val="10"/>
      <color theme="1"/>
      <name val="Times New Roman"/>
      <family val="1"/>
      <charset val="186"/>
    </font>
    <font>
      <sz val="10"/>
      <color rgb="FF000000"/>
      <name val="Times New Roman"/>
      <family val="1"/>
      <charset val="186"/>
    </font>
    <font>
      <sz val="10"/>
      <color rgb="FF777777"/>
      <name val="Times New Roman"/>
      <family val="1"/>
      <charset val="186"/>
    </font>
    <font>
      <sz val="8"/>
      <name val="Calibri"/>
      <family val="2"/>
      <charset val="186"/>
      <scheme val="minor"/>
    </font>
    <font>
      <b/>
      <sz val="10"/>
      <color rgb="FF002060"/>
      <name val="Times New Roman"/>
      <family val="1"/>
      <charset val="186"/>
    </font>
  </fonts>
  <fills count="6">
    <fill>
      <patternFill patternType="none"/>
    </fill>
    <fill>
      <patternFill patternType="gray125"/>
    </fill>
    <fill>
      <patternFill patternType="solid">
        <fgColor rgb="FFC198E0"/>
        <bgColor indexed="64"/>
      </patternFill>
    </fill>
    <fill>
      <patternFill patternType="solid">
        <fgColor theme="0"/>
        <bgColor indexed="64"/>
      </patternFill>
    </fill>
    <fill>
      <patternFill patternType="solid">
        <fgColor rgb="FFCC99FF"/>
        <bgColor indexed="64"/>
      </patternFill>
    </fill>
    <fill>
      <patternFill patternType="solid">
        <fgColor rgb="FFCC66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5">
    <xf numFmtId="0" fontId="0" fillId="0" borderId="0"/>
    <xf numFmtId="0" fontId="2" fillId="0" borderId="0"/>
    <xf numFmtId="0" fontId="2" fillId="0" borderId="0"/>
    <xf numFmtId="0" fontId="3" fillId="0" borderId="0"/>
    <xf numFmtId="0" fontId="2" fillId="0" borderId="0"/>
  </cellStyleXfs>
  <cellXfs count="77">
    <xf numFmtId="0" fontId="0" fillId="0" borderId="0" xfId="0"/>
    <xf numFmtId="1" fontId="1" fillId="0" borderId="0" xfId="0" applyNumberFormat="1" applyFont="1" applyAlignment="1">
      <alignment horizontal="center" vertical="top" wrapText="1"/>
    </xf>
    <xf numFmtId="0" fontId="1" fillId="0" borderId="0" xfId="0" applyFont="1" applyAlignment="1">
      <alignment horizontal="center" vertical="top" wrapText="1"/>
    </xf>
    <xf numFmtId="0" fontId="4" fillId="0" borderId="0" xfId="0" applyFont="1"/>
    <xf numFmtId="0" fontId="5" fillId="0" borderId="1" xfId="0" applyFont="1" applyBorder="1" applyAlignment="1">
      <alignment horizontal="center" vertical="top" wrapText="1"/>
    </xf>
    <xf numFmtId="1" fontId="5" fillId="0" borderId="1" xfId="0" applyNumberFormat="1" applyFont="1" applyBorder="1" applyAlignment="1">
      <alignment horizontal="center" vertical="top" wrapText="1"/>
    </xf>
    <xf numFmtId="0" fontId="5" fillId="0" borderId="3" xfId="0" applyFont="1" applyBorder="1" applyAlignment="1">
      <alignment horizontal="center" vertical="top" wrapText="1"/>
    </xf>
    <xf numFmtId="0" fontId="1" fillId="0" borderId="1" xfId="0" applyFont="1" applyBorder="1" applyAlignment="1">
      <alignment horizontal="center" vertical="top" wrapText="1"/>
    </xf>
    <xf numFmtId="1" fontId="1" fillId="0" borderId="1" xfId="0" applyNumberFormat="1" applyFont="1" applyBorder="1" applyAlignment="1">
      <alignment horizontal="center" vertical="top" wrapText="1"/>
    </xf>
    <xf numFmtId="0" fontId="1" fillId="3" borderId="1" xfId="0" applyFont="1" applyFill="1" applyBorder="1" applyAlignment="1">
      <alignment horizontal="center" vertical="top" wrapText="1"/>
    </xf>
    <xf numFmtId="0" fontId="1" fillId="0" borderId="1" xfId="1" applyFont="1" applyBorder="1" applyAlignment="1">
      <alignment horizontal="center" vertical="top" wrapText="1"/>
    </xf>
    <xf numFmtId="1" fontId="1" fillId="0" borderId="3" xfId="0" applyNumberFormat="1" applyFont="1" applyBorder="1" applyAlignment="1">
      <alignment horizontal="center" vertical="top" wrapText="1"/>
    </xf>
    <xf numFmtId="1" fontId="7" fillId="0" borderId="1" xfId="0" applyNumberFormat="1" applyFont="1" applyBorder="1" applyAlignment="1">
      <alignment horizontal="center" vertical="top" wrapText="1"/>
    </xf>
    <xf numFmtId="0" fontId="7" fillId="0" borderId="1" xfId="0" applyFont="1" applyBorder="1" applyAlignment="1">
      <alignment horizontal="center" vertical="top" wrapText="1"/>
    </xf>
    <xf numFmtId="0" fontId="1" fillId="0" borderId="3" xfId="0" applyFont="1" applyBorder="1" applyAlignment="1">
      <alignment horizontal="center" vertical="top" wrapText="1"/>
    </xf>
    <xf numFmtId="0" fontId="7" fillId="0" borderId="3" xfId="0" applyFont="1" applyBorder="1" applyAlignment="1">
      <alignment horizontal="center" vertical="top" wrapText="1"/>
    </xf>
    <xf numFmtId="1" fontId="7" fillId="0" borderId="0" xfId="0" applyNumberFormat="1" applyFont="1" applyAlignment="1">
      <alignment horizontal="center" vertical="top"/>
    </xf>
    <xf numFmtId="1" fontId="4" fillId="0" borderId="0" xfId="0" applyNumberFormat="1" applyFont="1" applyAlignment="1">
      <alignment horizontal="center" vertical="top"/>
    </xf>
    <xf numFmtId="0" fontId="7" fillId="0" borderId="0" xfId="0" applyFont="1" applyAlignment="1">
      <alignment horizontal="center" vertical="top"/>
    </xf>
    <xf numFmtId="0" fontId="4" fillId="0" borderId="0" xfId="0" applyFont="1" applyAlignment="1">
      <alignment horizontal="center" vertical="top"/>
    </xf>
    <xf numFmtId="0" fontId="7" fillId="0" borderId="0" xfId="0" applyFont="1" applyAlignment="1">
      <alignment horizontal="center" vertical="top" wrapText="1"/>
    </xf>
    <xf numFmtId="0" fontId="8" fillId="0" borderId="3" xfId="0" applyFont="1" applyBorder="1" applyAlignment="1">
      <alignment horizontal="center" vertical="top" wrapText="1"/>
    </xf>
    <xf numFmtId="1" fontId="7" fillId="0" borderId="1" xfId="0" applyNumberFormat="1" applyFont="1" applyBorder="1" applyAlignment="1">
      <alignment horizontal="center" vertical="top"/>
    </xf>
    <xf numFmtId="0" fontId="7" fillId="0" borderId="1" xfId="0" applyFont="1" applyBorder="1" applyAlignment="1">
      <alignment horizontal="center" vertical="top"/>
    </xf>
    <xf numFmtId="1" fontId="1" fillId="3" borderId="1" xfId="0" applyNumberFormat="1" applyFont="1" applyFill="1" applyBorder="1" applyAlignment="1">
      <alignment horizontal="center" vertical="top" wrapText="1"/>
    </xf>
    <xf numFmtId="0" fontId="7" fillId="3" borderId="1" xfId="0" applyFont="1" applyFill="1" applyBorder="1" applyAlignment="1">
      <alignment horizontal="center" vertical="top" wrapText="1"/>
    </xf>
    <xf numFmtId="0" fontId="1" fillId="3" borderId="3" xfId="0" applyFont="1" applyFill="1" applyBorder="1" applyAlignment="1">
      <alignment horizontal="center" vertical="top" wrapText="1"/>
    </xf>
    <xf numFmtId="0" fontId="1" fillId="3" borderId="1" xfId="1" applyFont="1" applyFill="1" applyBorder="1" applyAlignment="1">
      <alignment horizontal="center" vertical="top" wrapText="1"/>
    </xf>
    <xf numFmtId="0" fontId="7" fillId="3" borderId="3" xfId="0" applyFont="1" applyFill="1" applyBorder="1" applyAlignment="1">
      <alignment horizontal="center" vertical="top" wrapText="1"/>
    </xf>
    <xf numFmtId="0" fontId="4" fillId="3" borderId="0" xfId="0" applyFont="1" applyFill="1" applyAlignment="1">
      <alignment horizontal="left"/>
    </xf>
    <xf numFmtId="0" fontId="4" fillId="3" borderId="0" xfId="0" applyFont="1" applyFill="1"/>
    <xf numFmtId="0" fontId="1" fillId="0" borderId="4" xfId="0" applyFont="1" applyBorder="1" applyAlignment="1">
      <alignment horizontal="center" vertical="top" wrapText="1"/>
    </xf>
    <xf numFmtId="0" fontId="1" fillId="3" borderId="4" xfId="0" applyFont="1" applyFill="1" applyBorder="1" applyAlignment="1">
      <alignment horizontal="center" vertical="top" wrapText="1"/>
    </xf>
    <xf numFmtId="0" fontId="1" fillId="0" borderId="4" xfId="1" applyFont="1" applyBorder="1" applyAlignment="1">
      <alignment horizontal="center" vertical="top" wrapText="1"/>
    </xf>
    <xf numFmtId="0" fontId="1" fillId="0" borderId="2" xfId="0" applyFont="1" applyBorder="1" applyAlignment="1">
      <alignment horizontal="center" vertical="top" wrapText="1"/>
    </xf>
    <xf numFmtId="0" fontId="7" fillId="0" borderId="4" xfId="0" applyFont="1" applyBorder="1" applyAlignment="1">
      <alignment horizontal="center" vertical="top" wrapText="1"/>
    </xf>
    <xf numFmtId="0" fontId="5" fillId="0" borderId="4" xfId="0" applyFont="1" applyBorder="1" applyAlignment="1">
      <alignment horizontal="center" vertical="top" wrapText="1"/>
    </xf>
    <xf numFmtId="0" fontId="4" fillId="0" borderId="4" xfId="0" applyFont="1" applyBorder="1" applyAlignment="1">
      <alignment horizontal="center" vertical="top"/>
    </xf>
    <xf numFmtId="0" fontId="4" fillId="0" borderId="2" xfId="0" applyFont="1" applyBorder="1" applyAlignment="1">
      <alignment horizontal="center" vertical="top"/>
    </xf>
    <xf numFmtId="1" fontId="6" fillId="0" borderId="1" xfId="0" applyNumberFormat="1" applyFont="1" applyBorder="1" applyAlignment="1">
      <alignment horizontal="center" vertical="top" wrapText="1"/>
    </xf>
    <xf numFmtId="1" fontId="5" fillId="3" borderId="1" xfId="0" applyNumberFormat="1" applyFont="1" applyFill="1" applyBorder="1" applyAlignment="1">
      <alignment horizontal="center" vertical="top" wrapText="1"/>
    </xf>
    <xf numFmtId="1" fontId="11" fillId="0" borderId="0" xfId="0" applyNumberFormat="1" applyFont="1" applyAlignment="1">
      <alignment horizontal="center" vertical="top"/>
    </xf>
    <xf numFmtId="0" fontId="5" fillId="0" borderId="2" xfId="0" applyFont="1" applyBorder="1" applyAlignment="1">
      <alignment horizontal="center" vertical="top" wrapText="1"/>
    </xf>
    <xf numFmtId="1" fontId="7" fillId="3" borderId="1" xfId="0" applyNumberFormat="1" applyFont="1" applyFill="1" applyBorder="1" applyAlignment="1">
      <alignment horizontal="center" vertical="top"/>
    </xf>
    <xf numFmtId="0" fontId="6" fillId="0" borderId="1" xfId="0" applyFont="1" applyBorder="1" applyAlignment="1">
      <alignment horizontal="center" vertical="top" wrapText="1"/>
    </xf>
    <xf numFmtId="0" fontId="7" fillId="0" borderId="6" xfId="0" applyFont="1" applyBorder="1" applyAlignment="1">
      <alignment horizontal="center" vertical="top"/>
    </xf>
    <xf numFmtId="0" fontId="6" fillId="0" borderId="5" xfId="0" applyFont="1" applyBorder="1" applyAlignment="1">
      <alignment horizontal="center" vertical="top" wrapText="1"/>
    </xf>
    <xf numFmtId="0" fontId="1" fillId="0" borderId="1" xfId="0" applyFont="1" applyBorder="1" applyAlignment="1">
      <alignment horizontal="center" vertical="top"/>
    </xf>
    <xf numFmtId="1" fontId="7" fillId="5" borderId="1" xfId="0" applyNumberFormat="1" applyFont="1" applyFill="1" applyBorder="1" applyAlignment="1">
      <alignment horizontal="center" vertical="top"/>
    </xf>
    <xf numFmtId="1" fontId="7" fillId="5" borderId="1" xfId="0" applyNumberFormat="1" applyFont="1" applyFill="1" applyBorder="1" applyAlignment="1">
      <alignment horizontal="center" vertical="top" wrapText="1"/>
    </xf>
    <xf numFmtId="0" fontId="1" fillId="5" borderId="1" xfId="0" applyFont="1" applyFill="1" applyBorder="1" applyAlignment="1">
      <alignment horizontal="center" vertical="top" wrapText="1"/>
    </xf>
    <xf numFmtId="0" fontId="7" fillId="5" borderId="1" xfId="0" applyFont="1" applyFill="1" applyBorder="1" applyAlignment="1">
      <alignment horizontal="center" vertical="top" wrapText="1"/>
    </xf>
    <xf numFmtId="0" fontId="7" fillId="5" borderId="3" xfId="0" applyFont="1" applyFill="1" applyBorder="1" applyAlignment="1">
      <alignment horizontal="center" vertical="top" wrapText="1"/>
    </xf>
    <xf numFmtId="0" fontId="1" fillId="5" borderId="1" xfId="1" applyFont="1" applyFill="1" applyBorder="1" applyAlignment="1">
      <alignment horizontal="center" vertical="top" wrapText="1"/>
    </xf>
    <xf numFmtId="1" fontId="6" fillId="0" borderId="5" xfId="0" applyNumberFormat="1" applyFont="1" applyBorder="1" applyAlignment="1">
      <alignment horizontal="center" vertical="top"/>
    </xf>
    <xf numFmtId="0" fontId="5" fillId="2" borderId="3" xfId="0" applyFont="1" applyFill="1" applyBorder="1" applyAlignment="1">
      <alignment vertical="top" wrapText="1"/>
    </xf>
    <xf numFmtId="0" fontId="0" fillId="0" borderId="4" xfId="0" applyBorder="1" applyAlignment="1">
      <alignment vertical="top" wrapText="1"/>
    </xf>
    <xf numFmtId="0" fontId="0" fillId="0" borderId="2" xfId="0" applyBorder="1" applyAlignment="1">
      <alignment vertical="top" wrapText="1"/>
    </xf>
    <xf numFmtId="0" fontId="6" fillId="4" borderId="3" xfId="0" applyFont="1" applyFill="1" applyBorder="1" applyAlignment="1">
      <alignment vertical="top" wrapText="1"/>
    </xf>
    <xf numFmtId="0" fontId="0" fillId="0" borderId="4" xfId="0" applyBorder="1" applyAlignment="1">
      <alignment vertical="top"/>
    </xf>
    <xf numFmtId="0" fontId="0" fillId="0" borderId="2" xfId="0" applyBorder="1" applyAlignment="1">
      <alignment vertical="top"/>
    </xf>
    <xf numFmtId="0" fontId="1" fillId="0" borderId="0" xfId="0" applyFont="1" applyAlignment="1">
      <alignment horizontal="left" vertical="top" wrapText="1"/>
    </xf>
    <xf numFmtId="0" fontId="5" fillId="2" borderId="4" xfId="0" applyFont="1" applyFill="1" applyBorder="1" applyAlignment="1">
      <alignment vertical="top" wrapText="1"/>
    </xf>
    <xf numFmtId="0" fontId="5" fillId="2" borderId="2" xfId="0" applyFont="1" applyFill="1" applyBorder="1" applyAlignment="1">
      <alignment vertical="top" wrapText="1"/>
    </xf>
    <xf numFmtId="0" fontId="5" fillId="0" borderId="0" xfId="0" applyFont="1" applyAlignment="1">
      <alignment horizontal="left" vertical="top" wrapText="1"/>
    </xf>
    <xf numFmtId="0" fontId="6" fillId="4" borderId="4" xfId="0" applyFont="1" applyFill="1" applyBorder="1" applyAlignment="1">
      <alignment vertical="top" wrapText="1"/>
    </xf>
    <xf numFmtId="0" fontId="6" fillId="4" borderId="2" xfId="0" applyFont="1" applyFill="1" applyBorder="1" applyAlignment="1">
      <alignment vertical="top" wrapText="1"/>
    </xf>
    <xf numFmtId="0" fontId="7" fillId="0" borderId="2" xfId="0" applyFont="1" applyBorder="1" applyAlignment="1">
      <alignment horizontal="center" vertical="top" wrapText="1"/>
    </xf>
    <xf numFmtId="0" fontId="8" fillId="0" borderId="2" xfId="0" applyFont="1" applyBorder="1" applyAlignment="1">
      <alignment horizontal="center" vertical="top" wrapText="1"/>
    </xf>
    <xf numFmtId="0" fontId="8" fillId="0" borderId="4" xfId="0" applyFont="1" applyBorder="1" applyAlignment="1">
      <alignment horizontal="center" vertical="top" wrapText="1"/>
    </xf>
    <xf numFmtId="0" fontId="1" fillId="3" borderId="2" xfId="0" applyFont="1" applyFill="1" applyBorder="1" applyAlignment="1">
      <alignment horizontal="center" vertical="top" wrapText="1"/>
    </xf>
    <xf numFmtId="0" fontId="7" fillId="3" borderId="2" xfId="0" applyFont="1" applyFill="1" applyBorder="1" applyAlignment="1">
      <alignment horizontal="center" vertical="top" wrapText="1"/>
    </xf>
    <xf numFmtId="0" fontId="7" fillId="5" borderId="2" xfId="0" applyFont="1" applyFill="1" applyBorder="1" applyAlignment="1">
      <alignment horizontal="center" vertical="top" wrapText="1"/>
    </xf>
    <xf numFmtId="0" fontId="11" fillId="0" borderId="0" xfId="0" applyFont="1" applyAlignment="1">
      <alignment horizontal="center" vertical="top" wrapText="1"/>
    </xf>
    <xf numFmtId="0" fontId="7" fillId="0" borderId="3" xfId="0" applyFont="1" applyBorder="1" applyAlignment="1">
      <alignment horizontal="center" vertical="top"/>
    </xf>
    <xf numFmtId="0" fontId="7" fillId="0" borderId="2" xfId="0" applyFont="1" applyBorder="1" applyAlignment="1">
      <alignment horizontal="center" vertical="top"/>
    </xf>
    <xf numFmtId="0" fontId="7" fillId="0" borderId="4" xfId="0" applyFont="1" applyBorder="1" applyAlignment="1">
      <alignment horizontal="center" vertical="top"/>
    </xf>
  </cellXfs>
  <cellStyles count="5">
    <cellStyle name="Įprastas" xfId="0" builtinId="0"/>
    <cellStyle name="Normal 4" xfId="2" xr:uid="{E18517D1-EAF5-49A4-8683-8D4AA4B6E093}"/>
    <cellStyle name="Normal 4 2" xfId="4" xr:uid="{D31FC420-4E1B-429A-B4B8-98256FA35F0D}"/>
    <cellStyle name="Normal 5" xfId="3" xr:uid="{8737D48D-A509-41D3-9A55-26812430F40D}"/>
    <cellStyle name="Normal 6" xfId="1" xr:uid="{2773FC7C-439D-40B8-8A26-2ADCEFC2506F}"/>
  </cellStyles>
  <dxfs count="0"/>
  <tableStyles count="0" defaultTableStyle="TableStyleMedium2" defaultPivotStyle="PivotStyleLight16"/>
  <colors>
    <mruColors>
      <color rgb="FFCC66FF"/>
      <color rgb="FFCC99FF"/>
      <color rgb="FF9933FF"/>
      <color rgb="FF99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F01B4-14E6-40EE-B2FE-CE6021B552B6}">
  <dimension ref="A1:O813"/>
  <sheetViews>
    <sheetView tabSelected="1" topLeftCell="A88" zoomScale="120" zoomScaleNormal="120" workbookViewId="0">
      <selection activeCell="I95" sqref="I95"/>
    </sheetView>
  </sheetViews>
  <sheetFormatPr defaultColWidth="9.140625" defaultRowHeight="12.75" x14ac:dyDescent="0.2"/>
  <cols>
    <col min="1" max="1" width="7" style="23" customWidth="1"/>
    <col min="2" max="2" width="19.140625" style="18" customWidth="1"/>
    <col min="3" max="3" width="19.7109375" style="20" customWidth="1"/>
    <col min="4" max="4" width="11.5703125" style="16" customWidth="1"/>
    <col min="5" max="5" width="10.85546875" style="17" customWidth="1"/>
    <col min="6" max="6" width="17.7109375" style="18" customWidth="1"/>
    <col min="7" max="7" width="30.140625" style="19" customWidth="1"/>
    <col min="8" max="8" width="10.42578125" style="20" customWidth="1"/>
    <col min="9" max="9" width="11.5703125" style="20" customWidth="1"/>
    <col min="10" max="10" width="9.7109375" style="19" customWidth="1"/>
    <col min="11" max="11" width="12.85546875" style="19" customWidth="1"/>
    <col min="12" max="12" width="12" style="19" customWidth="1"/>
    <col min="13" max="16384" width="9.140625" style="3"/>
  </cols>
  <sheetData>
    <row r="1" spans="1:15" x14ac:dyDescent="0.2">
      <c r="A1" s="18"/>
      <c r="C1" s="2"/>
      <c r="D1" s="1"/>
      <c r="E1" s="1"/>
      <c r="F1" s="2"/>
      <c r="G1" s="2"/>
      <c r="H1" s="2"/>
      <c r="I1" s="61" t="s">
        <v>0</v>
      </c>
      <c r="J1" s="61"/>
      <c r="K1" s="61"/>
      <c r="L1" s="61"/>
    </row>
    <row r="2" spans="1:15" x14ac:dyDescent="0.2">
      <c r="A2" s="18"/>
      <c r="C2" s="2"/>
      <c r="D2" s="1"/>
      <c r="E2" s="1"/>
      <c r="F2" s="2"/>
      <c r="G2" s="2"/>
      <c r="H2" s="2"/>
      <c r="I2" s="61" t="s">
        <v>1</v>
      </c>
      <c r="J2" s="61"/>
      <c r="K2" s="61"/>
      <c r="L2" s="61"/>
    </row>
    <row r="3" spans="1:15" x14ac:dyDescent="0.2">
      <c r="A3" s="18"/>
      <c r="C3" s="2"/>
      <c r="D3" s="1"/>
      <c r="E3" s="1"/>
      <c r="F3" s="2"/>
      <c r="G3" s="2"/>
      <c r="H3" s="2"/>
      <c r="I3" s="61" t="s">
        <v>548</v>
      </c>
      <c r="J3" s="61"/>
      <c r="K3" s="61"/>
      <c r="L3" s="61"/>
    </row>
    <row r="4" spans="1:15" x14ac:dyDescent="0.2">
      <c r="A4" s="18"/>
      <c r="C4" s="2"/>
      <c r="D4" s="1"/>
      <c r="E4" s="1"/>
      <c r="F4" s="2"/>
      <c r="G4" s="2"/>
      <c r="H4" s="2"/>
      <c r="I4" s="61" t="s">
        <v>547</v>
      </c>
      <c r="J4" s="61"/>
      <c r="K4" s="61"/>
      <c r="L4" s="61"/>
    </row>
    <row r="5" spans="1:15" x14ac:dyDescent="0.2">
      <c r="A5" s="18"/>
      <c r="C5" s="2"/>
      <c r="D5" s="1"/>
      <c r="E5" s="1"/>
      <c r="F5" s="2"/>
      <c r="G5" s="2"/>
      <c r="H5" s="2"/>
      <c r="I5" s="2"/>
      <c r="J5" s="2"/>
      <c r="K5" s="2"/>
      <c r="L5" s="2"/>
    </row>
    <row r="6" spans="1:15" ht="12.75" customHeight="1" x14ac:dyDescent="0.2">
      <c r="A6" s="18"/>
      <c r="C6" s="2"/>
      <c r="D6" s="1"/>
      <c r="E6" s="64" t="s">
        <v>384</v>
      </c>
      <c r="F6" s="64"/>
      <c r="G6" s="64"/>
      <c r="H6" s="64"/>
      <c r="I6" s="64"/>
      <c r="J6" s="64"/>
      <c r="K6" s="64"/>
      <c r="L6" s="64"/>
      <c r="M6" s="64"/>
      <c r="N6" s="64"/>
      <c r="O6" s="64"/>
    </row>
    <row r="7" spans="1:15" ht="12.75" customHeight="1" x14ac:dyDescent="0.2">
      <c r="A7" s="18"/>
      <c r="C7" s="2"/>
      <c r="D7" s="1"/>
      <c r="E7" s="64" t="s">
        <v>385</v>
      </c>
      <c r="F7" s="64"/>
      <c r="G7" s="64"/>
      <c r="H7" s="64"/>
      <c r="I7" s="64"/>
      <c r="J7" s="64"/>
      <c r="K7" s="64"/>
      <c r="L7" s="64"/>
      <c r="M7" s="64"/>
      <c r="N7" s="64"/>
      <c r="O7" s="64"/>
    </row>
    <row r="8" spans="1:15" x14ac:dyDescent="0.2">
      <c r="A8" s="18"/>
      <c r="C8" s="2"/>
      <c r="D8" s="1"/>
      <c r="E8" s="1"/>
      <c r="F8" s="2"/>
      <c r="G8" s="2"/>
      <c r="H8" s="2"/>
      <c r="I8" s="2"/>
      <c r="J8" s="2"/>
      <c r="K8" s="2"/>
      <c r="L8" s="2"/>
    </row>
    <row r="9" spans="1:15" x14ac:dyDescent="0.2">
      <c r="A9" s="45"/>
      <c r="C9" s="2"/>
      <c r="D9" s="1"/>
      <c r="E9" s="1"/>
      <c r="F9" s="2"/>
      <c r="G9" s="2"/>
      <c r="H9" s="2"/>
      <c r="I9" s="2"/>
      <c r="J9" s="2"/>
      <c r="K9" s="2"/>
      <c r="L9" s="2"/>
    </row>
    <row r="10" spans="1:15" ht="339" customHeight="1" x14ac:dyDescent="0.2">
      <c r="A10" s="46" t="s">
        <v>395</v>
      </c>
      <c r="B10" s="44" t="s">
        <v>444</v>
      </c>
      <c r="C10" s="42" t="s">
        <v>2</v>
      </c>
      <c r="D10" s="5" t="s">
        <v>3</v>
      </c>
      <c r="E10" s="5" t="s">
        <v>4</v>
      </c>
      <c r="F10" s="4" t="s">
        <v>5</v>
      </c>
      <c r="G10" s="4" t="s">
        <v>6</v>
      </c>
      <c r="H10" s="4" t="s">
        <v>7</v>
      </c>
      <c r="I10" s="6" t="s">
        <v>8</v>
      </c>
      <c r="J10" s="4" t="s">
        <v>9</v>
      </c>
      <c r="K10" s="4" t="s">
        <v>10</v>
      </c>
      <c r="L10" s="4" t="s">
        <v>11</v>
      </c>
    </row>
    <row r="11" spans="1:15" x14ac:dyDescent="0.2">
      <c r="B11" s="74"/>
      <c r="C11" s="55" t="s">
        <v>12</v>
      </c>
      <c r="D11" s="62"/>
      <c r="E11" s="62"/>
      <c r="F11" s="62"/>
      <c r="G11" s="62"/>
      <c r="H11" s="62"/>
      <c r="I11" s="62"/>
      <c r="J11" s="62"/>
      <c r="K11" s="62"/>
      <c r="L11" s="63"/>
    </row>
    <row r="12" spans="1:15" ht="89.25" x14ac:dyDescent="0.2">
      <c r="A12" s="23">
        <v>1</v>
      </c>
      <c r="B12" s="75" t="s">
        <v>454</v>
      </c>
      <c r="C12" s="34" t="s">
        <v>322</v>
      </c>
      <c r="D12" s="8">
        <v>650000</v>
      </c>
      <c r="E12" s="8">
        <f>SUM(D12-(D12*5/105))</f>
        <v>619047.61904761905</v>
      </c>
      <c r="F12" s="7" t="s">
        <v>838</v>
      </c>
      <c r="G12" s="9" t="s">
        <v>830</v>
      </c>
      <c r="H12" s="7" t="s">
        <v>768</v>
      </c>
      <c r="I12" s="7" t="s">
        <v>323</v>
      </c>
      <c r="J12" s="10" t="s">
        <v>807</v>
      </c>
      <c r="K12" s="7" t="s">
        <v>502</v>
      </c>
      <c r="L12" s="7" t="s">
        <v>501</v>
      </c>
    </row>
    <row r="13" spans="1:15" x14ac:dyDescent="0.2">
      <c r="B13" s="23"/>
      <c r="C13" s="31"/>
      <c r="D13" s="5">
        <v>650000</v>
      </c>
      <c r="E13" s="5">
        <f>SUM(D13-(D13*5/105))</f>
        <v>619047.61904761905</v>
      </c>
      <c r="F13" s="31"/>
      <c r="G13" s="32"/>
      <c r="H13" s="31"/>
      <c r="I13" s="31"/>
      <c r="J13" s="33"/>
      <c r="K13" s="31"/>
      <c r="L13" s="34"/>
    </row>
    <row r="14" spans="1:15" x14ac:dyDescent="0.2">
      <c r="B14" s="74"/>
      <c r="C14" s="58" t="s">
        <v>341</v>
      </c>
      <c r="D14" s="65"/>
      <c r="E14" s="65"/>
      <c r="F14" s="65"/>
      <c r="G14" s="65"/>
      <c r="H14" s="65"/>
      <c r="I14" s="65"/>
      <c r="J14" s="65"/>
      <c r="K14" s="65"/>
      <c r="L14" s="66"/>
      <c r="N14" s="1"/>
      <c r="O14" s="1"/>
    </row>
    <row r="15" spans="1:15" ht="76.5" x14ac:dyDescent="0.2">
      <c r="A15" s="23">
        <v>2</v>
      </c>
      <c r="B15" s="67" t="s">
        <v>445</v>
      </c>
      <c r="C15" s="67" t="s">
        <v>829</v>
      </c>
      <c r="D15" s="12">
        <v>4000</v>
      </c>
      <c r="E15" s="8">
        <f>D15/1.21</f>
        <v>3305.7851239669421</v>
      </c>
      <c r="F15" s="7" t="s">
        <v>308</v>
      </c>
      <c r="G15" s="9" t="s">
        <v>800</v>
      </c>
      <c r="H15" s="13" t="s">
        <v>79</v>
      </c>
      <c r="I15" s="14" t="s">
        <v>31</v>
      </c>
      <c r="J15" s="10" t="s">
        <v>807</v>
      </c>
      <c r="K15" s="7" t="s">
        <v>490</v>
      </c>
      <c r="L15" s="7" t="s">
        <v>499</v>
      </c>
    </row>
    <row r="16" spans="1:15" ht="76.5" x14ac:dyDescent="0.2">
      <c r="A16" s="23">
        <v>3</v>
      </c>
      <c r="B16" s="67" t="s">
        <v>445</v>
      </c>
      <c r="C16" s="67" t="s">
        <v>510</v>
      </c>
      <c r="D16" s="12">
        <v>650</v>
      </c>
      <c r="E16" s="8">
        <f t="shared" ref="E16:E21" si="0">D16/1.21</f>
        <v>537.19008264462809</v>
      </c>
      <c r="F16" s="10" t="s">
        <v>839</v>
      </c>
      <c r="G16" s="9" t="s">
        <v>800</v>
      </c>
      <c r="H16" s="13" t="s">
        <v>79</v>
      </c>
      <c r="I16" s="14" t="s">
        <v>31</v>
      </c>
      <c r="J16" s="10" t="s">
        <v>807</v>
      </c>
      <c r="K16" s="7" t="s">
        <v>490</v>
      </c>
      <c r="L16" s="7" t="s">
        <v>499</v>
      </c>
    </row>
    <row r="17" spans="1:14" ht="76.5" x14ac:dyDescent="0.2">
      <c r="A17" s="23">
        <v>4</v>
      </c>
      <c r="B17" s="67" t="s">
        <v>445</v>
      </c>
      <c r="C17" s="67" t="s">
        <v>76</v>
      </c>
      <c r="D17" s="12">
        <v>4000</v>
      </c>
      <c r="E17" s="8">
        <f t="shared" si="0"/>
        <v>3305.7851239669421</v>
      </c>
      <c r="F17" s="7" t="s">
        <v>840</v>
      </c>
      <c r="G17" s="9" t="s">
        <v>801</v>
      </c>
      <c r="H17" s="13" t="s">
        <v>79</v>
      </c>
      <c r="I17" s="14" t="s">
        <v>31</v>
      </c>
      <c r="J17" s="10" t="s">
        <v>807</v>
      </c>
      <c r="K17" s="7" t="s">
        <v>490</v>
      </c>
      <c r="L17" s="7" t="s">
        <v>499</v>
      </c>
    </row>
    <row r="18" spans="1:14" ht="89.25" x14ac:dyDescent="0.2">
      <c r="A18" s="23">
        <v>5</v>
      </c>
      <c r="B18" s="67" t="s">
        <v>445</v>
      </c>
      <c r="C18" s="67" t="s">
        <v>417</v>
      </c>
      <c r="D18" s="12">
        <v>625</v>
      </c>
      <c r="E18" s="8">
        <f t="shared" si="0"/>
        <v>516.52892561983469</v>
      </c>
      <c r="F18" s="7" t="s">
        <v>841</v>
      </c>
      <c r="G18" s="9" t="s">
        <v>800</v>
      </c>
      <c r="H18" s="13" t="s">
        <v>79</v>
      </c>
      <c r="I18" s="14" t="s">
        <v>31</v>
      </c>
      <c r="J18" s="10" t="s">
        <v>807</v>
      </c>
      <c r="K18" s="7" t="s">
        <v>490</v>
      </c>
      <c r="L18" s="7" t="s">
        <v>499</v>
      </c>
    </row>
    <row r="19" spans="1:14" ht="76.5" x14ac:dyDescent="0.2">
      <c r="A19" s="23">
        <v>6</v>
      </c>
      <c r="B19" s="67" t="s">
        <v>445</v>
      </c>
      <c r="C19" s="67" t="s">
        <v>418</v>
      </c>
      <c r="D19" s="12">
        <v>950</v>
      </c>
      <c r="E19" s="8">
        <f t="shared" si="0"/>
        <v>785.12396694214874</v>
      </c>
      <c r="F19" s="7" t="s">
        <v>842</v>
      </c>
      <c r="G19" s="9" t="s">
        <v>790</v>
      </c>
      <c r="H19" s="13" t="s">
        <v>24</v>
      </c>
      <c r="I19" s="14" t="s">
        <v>31</v>
      </c>
      <c r="J19" s="10" t="s">
        <v>807</v>
      </c>
      <c r="K19" s="7" t="s">
        <v>490</v>
      </c>
      <c r="L19" s="7" t="s">
        <v>499</v>
      </c>
    </row>
    <row r="20" spans="1:14" ht="76.5" x14ac:dyDescent="0.2">
      <c r="A20" s="23">
        <v>7</v>
      </c>
      <c r="B20" s="67" t="s">
        <v>445</v>
      </c>
      <c r="C20" s="67" t="s">
        <v>77</v>
      </c>
      <c r="D20" s="12">
        <v>800</v>
      </c>
      <c r="E20" s="8">
        <f t="shared" si="0"/>
        <v>661.15702479338847</v>
      </c>
      <c r="F20" s="7" t="s">
        <v>843</v>
      </c>
      <c r="G20" s="9" t="s">
        <v>800</v>
      </c>
      <c r="H20" s="13" t="s">
        <v>17</v>
      </c>
      <c r="I20" s="14" t="s">
        <v>31</v>
      </c>
      <c r="J20" s="10" t="s">
        <v>807</v>
      </c>
      <c r="K20" s="7" t="s">
        <v>490</v>
      </c>
      <c r="L20" s="7" t="s">
        <v>499</v>
      </c>
    </row>
    <row r="21" spans="1:14" ht="76.5" x14ac:dyDescent="0.2">
      <c r="A21" s="23">
        <v>8</v>
      </c>
      <c r="B21" s="75" t="s">
        <v>446</v>
      </c>
      <c r="C21" s="67" t="s">
        <v>78</v>
      </c>
      <c r="D21" s="12">
        <v>1800</v>
      </c>
      <c r="E21" s="8">
        <f t="shared" si="0"/>
        <v>1487.6033057851241</v>
      </c>
      <c r="F21" s="7" t="s">
        <v>844</v>
      </c>
      <c r="G21" s="9" t="s">
        <v>800</v>
      </c>
      <c r="H21" s="13" t="s">
        <v>17</v>
      </c>
      <c r="I21" s="14" t="s">
        <v>31</v>
      </c>
      <c r="J21" s="10" t="s">
        <v>807</v>
      </c>
      <c r="K21" s="7" t="s">
        <v>490</v>
      </c>
      <c r="L21" s="7" t="s">
        <v>499</v>
      </c>
    </row>
    <row r="22" spans="1:14" x14ac:dyDescent="0.2">
      <c r="B22" s="23"/>
      <c r="C22" s="35"/>
      <c r="D22" s="39">
        <f>SUM(D15:D21)</f>
        <v>12825</v>
      </c>
      <c r="E22" s="39">
        <f>SUM(E15:E21)</f>
        <v>10599.173553719009</v>
      </c>
      <c r="F22" s="31"/>
      <c r="G22" s="32"/>
      <c r="H22" s="35"/>
      <c r="I22" s="31"/>
      <c r="J22" s="36"/>
      <c r="K22" s="31"/>
      <c r="L22" s="34"/>
      <c r="N22" s="12"/>
    </row>
    <row r="23" spans="1:14" x14ac:dyDescent="0.2">
      <c r="B23" s="74"/>
      <c r="C23" s="58" t="s">
        <v>342</v>
      </c>
      <c r="D23" s="65"/>
      <c r="E23" s="65"/>
      <c r="F23" s="65"/>
      <c r="G23" s="65"/>
      <c r="H23" s="65"/>
      <c r="I23" s="65"/>
      <c r="J23" s="65"/>
      <c r="K23" s="65"/>
      <c r="L23" s="66"/>
    </row>
    <row r="24" spans="1:14" ht="63.75" x14ac:dyDescent="0.2">
      <c r="A24" s="23">
        <v>9</v>
      </c>
      <c r="B24" s="67" t="s">
        <v>445</v>
      </c>
      <c r="C24" s="34" t="s">
        <v>80</v>
      </c>
      <c r="D24" s="8">
        <v>3200</v>
      </c>
      <c r="E24" s="24">
        <f>D24/1.21</f>
        <v>2644.6280991735539</v>
      </c>
      <c r="F24" s="9" t="s">
        <v>845</v>
      </c>
      <c r="G24" s="9" t="s">
        <v>828</v>
      </c>
      <c r="H24" s="25" t="s">
        <v>24</v>
      </c>
      <c r="I24" s="26" t="s">
        <v>31</v>
      </c>
      <c r="J24" s="10" t="s">
        <v>807</v>
      </c>
      <c r="K24" s="7" t="s">
        <v>490</v>
      </c>
      <c r="L24" s="7" t="s">
        <v>499</v>
      </c>
    </row>
    <row r="25" spans="1:14" ht="68.45" customHeight="1" x14ac:dyDescent="0.2">
      <c r="A25" s="23">
        <v>10</v>
      </c>
      <c r="B25" s="67" t="s">
        <v>445</v>
      </c>
      <c r="C25" s="34" t="s">
        <v>81</v>
      </c>
      <c r="D25" s="8">
        <v>1700</v>
      </c>
      <c r="E25" s="24">
        <f>D25/1.21</f>
        <v>1404.9586776859505</v>
      </c>
      <c r="F25" s="9" t="s">
        <v>840</v>
      </c>
      <c r="G25" s="9" t="s">
        <v>828</v>
      </c>
      <c r="H25" s="25" t="s">
        <v>26</v>
      </c>
      <c r="I25" s="26" t="s">
        <v>31</v>
      </c>
      <c r="J25" s="10" t="s">
        <v>807</v>
      </c>
      <c r="K25" s="7" t="s">
        <v>490</v>
      </c>
      <c r="L25" s="7" t="s">
        <v>499</v>
      </c>
    </row>
    <row r="26" spans="1:14" ht="63.75" x14ac:dyDescent="0.2">
      <c r="A26" s="23">
        <v>11</v>
      </c>
      <c r="B26" s="67" t="s">
        <v>445</v>
      </c>
      <c r="C26" s="34" t="s">
        <v>82</v>
      </c>
      <c r="D26" s="8">
        <v>400</v>
      </c>
      <c r="E26" s="24">
        <f t="shared" ref="E26:E32" si="1">D26/1.21</f>
        <v>330.57851239669424</v>
      </c>
      <c r="F26" s="9" t="s">
        <v>308</v>
      </c>
      <c r="G26" s="9" t="s">
        <v>828</v>
      </c>
      <c r="H26" s="25" t="s">
        <v>26</v>
      </c>
      <c r="I26" s="26" t="s">
        <v>31</v>
      </c>
      <c r="J26" s="10" t="s">
        <v>807</v>
      </c>
      <c r="K26" s="7" t="s">
        <v>490</v>
      </c>
      <c r="L26" s="7" t="s">
        <v>499</v>
      </c>
    </row>
    <row r="27" spans="1:14" ht="63.75" x14ac:dyDescent="0.2">
      <c r="A27" s="23">
        <v>12</v>
      </c>
      <c r="B27" s="75" t="s">
        <v>446</v>
      </c>
      <c r="C27" s="34" t="s">
        <v>83</v>
      </c>
      <c r="D27" s="8">
        <v>3500</v>
      </c>
      <c r="E27" s="24">
        <f t="shared" si="1"/>
        <v>2892.5619834710747</v>
      </c>
      <c r="F27" s="9" t="s">
        <v>846</v>
      </c>
      <c r="G27" s="9" t="s">
        <v>828</v>
      </c>
      <c r="H27" s="25" t="s">
        <v>26</v>
      </c>
      <c r="I27" s="26" t="s">
        <v>31</v>
      </c>
      <c r="J27" s="10" t="s">
        <v>807</v>
      </c>
      <c r="K27" s="7" t="s">
        <v>490</v>
      </c>
      <c r="L27" s="7" t="s">
        <v>499</v>
      </c>
    </row>
    <row r="28" spans="1:14" ht="63.75" x14ac:dyDescent="0.2">
      <c r="A28" s="23">
        <v>13</v>
      </c>
      <c r="B28" s="75" t="s">
        <v>446</v>
      </c>
      <c r="C28" s="34" t="s">
        <v>84</v>
      </c>
      <c r="D28" s="8">
        <v>3000</v>
      </c>
      <c r="E28" s="24">
        <f t="shared" si="1"/>
        <v>2479.3388429752067</v>
      </c>
      <c r="F28" s="27" t="s">
        <v>844</v>
      </c>
      <c r="G28" s="9" t="s">
        <v>828</v>
      </c>
      <c r="H28" s="25" t="s">
        <v>26</v>
      </c>
      <c r="I28" s="26" t="s">
        <v>31</v>
      </c>
      <c r="J28" s="10" t="s">
        <v>807</v>
      </c>
      <c r="K28" s="7" t="s">
        <v>490</v>
      </c>
      <c r="L28" s="7" t="s">
        <v>499</v>
      </c>
    </row>
    <row r="29" spans="1:14" ht="89.25" x14ac:dyDescent="0.2">
      <c r="A29" s="23">
        <v>14</v>
      </c>
      <c r="B29" s="75" t="s">
        <v>447</v>
      </c>
      <c r="C29" s="34" t="s">
        <v>85</v>
      </c>
      <c r="D29" s="8">
        <v>5000</v>
      </c>
      <c r="E29" s="24">
        <f t="shared" si="1"/>
        <v>4132.2314049586776</v>
      </c>
      <c r="F29" s="9" t="s">
        <v>62</v>
      </c>
      <c r="G29" s="9" t="s">
        <v>828</v>
      </c>
      <c r="H29" s="25" t="s">
        <v>17</v>
      </c>
      <c r="I29" s="26" t="s">
        <v>31</v>
      </c>
      <c r="J29" s="10" t="s">
        <v>807</v>
      </c>
      <c r="K29" s="7" t="s">
        <v>490</v>
      </c>
      <c r="L29" s="7" t="s">
        <v>500</v>
      </c>
    </row>
    <row r="30" spans="1:14" ht="89.25" x14ac:dyDescent="0.2">
      <c r="A30" s="23">
        <v>15</v>
      </c>
      <c r="B30" s="67" t="s">
        <v>448</v>
      </c>
      <c r="C30" s="34" t="s">
        <v>86</v>
      </c>
      <c r="D30" s="8">
        <v>4500</v>
      </c>
      <c r="E30" s="24">
        <f t="shared" si="1"/>
        <v>3719.0082644628101</v>
      </c>
      <c r="F30" s="9" t="s">
        <v>847</v>
      </c>
      <c r="G30" s="9" t="s">
        <v>828</v>
      </c>
      <c r="H30" s="9" t="s">
        <v>17</v>
      </c>
      <c r="I30" s="26" t="s">
        <v>345</v>
      </c>
      <c r="J30" s="10" t="s">
        <v>807</v>
      </c>
      <c r="K30" s="7" t="s">
        <v>490</v>
      </c>
      <c r="L30" s="7" t="s">
        <v>511</v>
      </c>
    </row>
    <row r="31" spans="1:14" ht="89.25" x14ac:dyDescent="0.2">
      <c r="A31" s="23">
        <v>16</v>
      </c>
      <c r="B31" s="67" t="s">
        <v>449</v>
      </c>
      <c r="C31" s="34" t="s">
        <v>344</v>
      </c>
      <c r="D31" s="8">
        <v>30000</v>
      </c>
      <c r="E31" s="24">
        <f t="shared" si="1"/>
        <v>24793.388429752067</v>
      </c>
      <c r="F31" s="9" t="s">
        <v>848</v>
      </c>
      <c r="G31" s="9" t="s">
        <v>828</v>
      </c>
      <c r="H31" s="9" t="s">
        <v>17</v>
      </c>
      <c r="I31" s="26" t="s">
        <v>13</v>
      </c>
      <c r="J31" s="10" t="s">
        <v>807</v>
      </c>
      <c r="K31" s="7" t="s">
        <v>489</v>
      </c>
      <c r="L31" s="7" t="s">
        <v>527</v>
      </c>
    </row>
    <row r="32" spans="1:14" ht="89.25" x14ac:dyDescent="0.2">
      <c r="A32" s="23">
        <v>17</v>
      </c>
      <c r="B32" s="67" t="s">
        <v>449</v>
      </c>
      <c r="C32" s="34" t="s">
        <v>87</v>
      </c>
      <c r="D32" s="8">
        <v>3000</v>
      </c>
      <c r="E32" s="24">
        <f t="shared" si="1"/>
        <v>2479.3388429752067</v>
      </c>
      <c r="F32" s="9" t="s">
        <v>849</v>
      </c>
      <c r="G32" s="9" t="s">
        <v>828</v>
      </c>
      <c r="H32" s="9" t="s">
        <v>17</v>
      </c>
      <c r="I32" s="26" t="s">
        <v>13</v>
      </c>
      <c r="J32" s="10" t="s">
        <v>807</v>
      </c>
      <c r="K32" s="7" t="s">
        <v>490</v>
      </c>
      <c r="L32" s="7" t="s">
        <v>492</v>
      </c>
    </row>
    <row r="33" spans="1:12" x14ac:dyDescent="0.2">
      <c r="B33" s="23"/>
      <c r="C33" s="31"/>
      <c r="D33" s="40">
        <f>SUM(D24:D32)</f>
        <v>54300</v>
      </c>
      <c r="E33" s="40">
        <f>SUM(E24:E32)</f>
        <v>44876.033057851244</v>
      </c>
      <c r="F33" s="32"/>
      <c r="G33" s="32"/>
      <c r="H33" s="32"/>
      <c r="I33" s="32"/>
      <c r="J33" s="36"/>
      <c r="K33" s="31"/>
      <c r="L33" s="34"/>
    </row>
    <row r="34" spans="1:12" x14ac:dyDescent="0.2">
      <c r="B34" s="74"/>
      <c r="C34" s="58" t="s">
        <v>346</v>
      </c>
      <c r="D34" s="65"/>
      <c r="E34" s="65"/>
      <c r="F34" s="65"/>
      <c r="G34" s="65"/>
      <c r="H34" s="65"/>
      <c r="I34" s="65"/>
      <c r="J34" s="65"/>
      <c r="K34" s="65"/>
      <c r="L34" s="66"/>
    </row>
    <row r="35" spans="1:12" ht="76.5" x14ac:dyDescent="0.2">
      <c r="A35" s="23">
        <v>18</v>
      </c>
      <c r="B35" s="67" t="s">
        <v>445</v>
      </c>
      <c r="C35" s="67" t="s">
        <v>831</v>
      </c>
      <c r="D35" s="12">
        <v>1600</v>
      </c>
      <c r="E35" s="8">
        <f>D35/1.21</f>
        <v>1322.3140495867769</v>
      </c>
      <c r="F35" s="7" t="s">
        <v>308</v>
      </c>
      <c r="G35" s="9" t="s">
        <v>792</v>
      </c>
      <c r="H35" s="13" t="s">
        <v>24</v>
      </c>
      <c r="I35" s="14" t="s">
        <v>31</v>
      </c>
      <c r="J35" s="10" t="s">
        <v>807</v>
      </c>
      <c r="K35" s="7" t="s">
        <v>490</v>
      </c>
      <c r="L35" s="7" t="s">
        <v>499</v>
      </c>
    </row>
    <row r="36" spans="1:12" ht="76.5" x14ac:dyDescent="0.2">
      <c r="A36" s="23">
        <v>19</v>
      </c>
      <c r="B36" s="67" t="s">
        <v>445</v>
      </c>
      <c r="C36" s="67" t="s">
        <v>419</v>
      </c>
      <c r="D36" s="12">
        <v>370</v>
      </c>
      <c r="E36" s="8">
        <f>D36/1.21</f>
        <v>305.78512396694214</v>
      </c>
      <c r="F36" s="7" t="s">
        <v>842</v>
      </c>
      <c r="G36" s="9" t="s">
        <v>791</v>
      </c>
      <c r="H36" s="13" t="s">
        <v>17</v>
      </c>
      <c r="I36" s="14" t="s">
        <v>31</v>
      </c>
      <c r="J36" s="10" t="s">
        <v>807</v>
      </c>
      <c r="K36" s="7" t="s">
        <v>490</v>
      </c>
      <c r="L36" s="7" t="s">
        <v>499</v>
      </c>
    </row>
    <row r="37" spans="1:12" ht="76.5" x14ac:dyDescent="0.2">
      <c r="A37" s="23">
        <v>20</v>
      </c>
      <c r="B37" s="67" t="s">
        <v>445</v>
      </c>
      <c r="C37" s="67" t="s">
        <v>420</v>
      </c>
      <c r="D37" s="12">
        <v>300</v>
      </c>
      <c r="E37" s="8">
        <f t="shared" ref="E37:E41" si="2">D37/1.21</f>
        <v>247.93388429752068</v>
      </c>
      <c r="F37" s="7" t="s">
        <v>850</v>
      </c>
      <c r="G37" s="9" t="s">
        <v>802</v>
      </c>
      <c r="H37" s="13" t="s">
        <v>17</v>
      </c>
      <c r="I37" s="14" t="s">
        <v>31</v>
      </c>
      <c r="J37" s="10" t="s">
        <v>807</v>
      </c>
      <c r="K37" s="7" t="s">
        <v>490</v>
      </c>
      <c r="L37" s="7" t="s">
        <v>499</v>
      </c>
    </row>
    <row r="38" spans="1:12" ht="76.5" x14ac:dyDescent="0.2">
      <c r="A38" s="23">
        <v>21</v>
      </c>
      <c r="B38" s="75" t="s">
        <v>446</v>
      </c>
      <c r="C38" s="67" t="s">
        <v>90</v>
      </c>
      <c r="D38" s="12">
        <v>360</v>
      </c>
      <c r="E38" s="8">
        <f t="shared" si="2"/>
        <v>297.52066115702479</v>
      </c>
      <c r="F38" s="7" t="s">
        <v>557</v>
      </c>
      <c r="G38" s="9" t="s">
        <v>803</v>
      </c>
      <c r="H38" s="13" t="s">
        <v>17</v>
      </c>
      <c r="I38" s="14" t="s">
        <v>31</v>
      </c>
      <c r="J38" s="10" t="s">
        <v>807</v>
      </c>
      <c r="K38" s="7" t="s">
        <v>490</v>
      </c>
      <c r="L38" s="7" t="s">
        <v>499</v>
      </c>
    </row>
    <row r="39" spans="1:12" ht="76.5" x14ac:dyDescent="0.2">
      <c r="A39" s="23">
        <v>22</v>
      </c>
      <c r="B39" s="75" t="s">
        <v>446</v>
      </c>
      <c r="C39" s="67" t="s">
        <v>421</v>
      </c>
      <c r="D39" s="12">
        <v>620</v>
      </c>
      <c r="E39" s="8">
        <f t="shared" si="2"/>
        <v>512.39669421487599</v>
      </c>
      <c r="F39" s="7" t="s">
        <v>552</v>
      </c>
      <c r="G39" s="9" t="s">
        <v>802</v>
      </c>
      <c r="H39" s="13" t="s">
        <v>17</v>
      </c>
      <c r="I39" s="14" t="s">
        <v>31</v>
      </c>
      <c r="J39" s="10" t="s">
        <v>807</v>
      </c>
      <c r="K39" s="7" t="s">
        <v>490</v>
      </c>
      <c r="L39" s="7" t="s">
        <v>499</v>
      </c>
    </row>
    <row r="40" spans="1:12" ht="76.5" x14ac:dyDescent="0.2">
      <c r="A40" s="23">
        <v>23</v>
      </c>
      <c r="B40" s="75" t="s">
        <v>446</v>
      </c>
      <c r="C40" s="67" t="s">
        <v>503</v>
      </c>
      <c r="D40" s="12">
        <v>2500</v>
      </c>
      <c r="E40" s="8">
        <f t="shared" si="2"/>
        <v>2066.1157024793388</v>
      </c>
      <c r="F40" s="7" t="s">
        <v>851</v>
      </c>
      <c r="G40" s="9" t="s">
        <v>792</v>
      </c>
      <c r="H40" s="13" t="s">
        <v>14</v>
      </c>
      <c r="I40" s="14" t="s">
        <v>31</v>
      </c>
      <c r="J40" s="10" t="s">
        <v>807</v>
      </c>
      <c r="K40" s="7" t="s">
        <v>490</v>
      </c>
      <c r="L40" s="7" t="s">
        <v>499</v>
      </c>
    </row>
    <row r="41" spans="1:12" ht="76.5" x14ac:dyDescent="0.2">
      <c r="A41" s="23">
        <v>24</v>
      </c>
      <c r="B41" s="67" t="s">
        <v>445</v>
      </c>
      <c r="C41" s="67" t="s">
        <v>91</v>
      </c>
      <c r="D41" s="12">
        <v>3200</v>
      </c>
      <c r="E41" s="8">
        <f t="shared" si="2"/>
        <v>2644.6280991735539</v>
      </c>
      <c r="F41" s="7" t="s">
        <v>840</v>
      </c>
      <c r="G41" s="9" t="s">
        <v>792</v>
      </c>
      <c r="H41" s="13" t="s">
        <v>26</v>
      </c>
      <c r="I41" s="14" t="s">
        <v>31</v>
      </c>
      <c r="J41" s="10" t="s">
        <v>807</v>
      </c>
      <c r="K41" s="7" t="s">
        <v>490</v>
      </c>
      <c r="L41" s="7" t="s">
        <v>499</v>
      </c>
    </row>
    <row r="42" spans="1:12" ht="76.5" x14ac:dyDescent="0.2">
      <c r="A42" s="23">
        <v>25</v>
      </c>
      <c r="B42" s="67" t="s">
        <v>445</v>
      </c>
      <c r="C42" s="67" t="s">
        <v>92</v>
      </c>
      <c r="D42" s="12">
        <v>360</v>
      </c>
      <c r="E42" s="8">
        <f>D42/1.21</f>
        <v>297.52066115702479</v>
      </c>
      <c r="F42" s="10" t="s">
        <v>839</v>
      </c>
      <c r="G42" s="9" t="s">
        <v>802</v>
      </c>
      <c r="H42" s="13" t="s">
        <v>26</v>
      </c>
      <c r="I42" s="14" t="s">
        <v>31</v>
      </c>
      <c r="J42" s="10" t="s">
        <v>807</v>
      </c>
      <c r="K42" s="7" t="s">
        <v>490</v>
      </c>
      <c r="L42" s="7" t="s">
        <v>499</v>
      </c>
    </row>
    <row r="43" spans="1:12" x14ac:dyDescent="0.2">
      <c r="B43" s="23"/>
      <c r="C43" s="35"/>
      <c r="D43" s="5">
        <f>SUM(D35:D42)</f>
        <v>9310</v>
      </c>
      <c r="E43" s="5">
        <f>SUM(E35:E42)</f>
        <v>7694.2148760330574</v>
      </c>
      <c r="F43" s="33"/>
      <c r="G43" s="32"/>
      <c r="H43" s="35"/>
      <c r="I43" s="31"/>
      <c r="J43" s="36"/>
      <c r="K43" s="31"/>
      <c r="L43" s="34"/>
    </row>
    <row r="44" spans="1:12" ht="15" x14ac:dyDescent="0.2">
      <c r="B44" s="74"/>
      <c r="C44" s="58" t="s">
        <v>347</v>
      </c>
      <c r="D44" s="56"/>
      <c r="E44" s="56"/>
      <c r="F44" s="56"/>
      <c r="G44" s="56"/>
      <c r="H44" s="56"/>
      <c r="I44" s="56"/>
      <c r="J44" s="56"/>
      <c r="K44" s="56"/>
      <c r="L44" s="57"/>
    </row>
    <row r="45" spans="1:12" ht="76.5" x14ac:dyDescent="0.2">
      <c r="A45" s="23">
        <v>26</v>
      </c>
      <c r="B45" s="75" t="s">
        <v>446</v>
      </c>
      <c r="C45" s="67" t="s">
        <v>422</v>
      </c>
      <c r="D45" s="8">
        <v>5640</v>
      </c>
      <c r="E45" s="8">
        <f>D45/1.21</f>
        <v>4661.1570247933887</v>
      </c>
      <c r="F45" s="7" t="s">
        <v>846</v>
      </c>
      <c r="G45" s="9" t="s">
        <v>804</v>
      </c>
      <c r="H45" s="13" t="s">
        <v>768</v>
      </c>
      <c r="I45" s="14" t="s">
        <v>16</v>
      </c>
      <c r="J45" s="10" t="s">
        <v>807</v>
      </c>
      <c r="K45" s="7" t="s">
        <v>490</v>
      </c>
      <c r="L45" s="7" t="s">
        <v>499</v>
      </c>
    </row>
    <row r="46" spans="1:12" ht="76.5" x14ac:dyDescent="0.2">
      <c r="A46" s="23">
        <v>27</v>
      </c>
      <c r="B46" s="67" t="s">
        <v>445</v>
      </c>
      <c r="C46" s="67" t="s">
        <v>832</v>
      </c>
      <c r="D46" s="8">
        <v>3300</v>
      </c>
      <c r="E46" s="8">
        <f t="shared" ref="E46:E57" si="3">D46/1.21</f>
        <v>2727.2727272727275</v>
      </c>
      <c r="F46" s="7" t="s">
        <v>308</v>
      </c>
      <c r="G46" s="9" t="s">
        <v>804</v>
      </c>
      <c r="H46" s="13" t="s">
        <v>768</v>
      </c>
      <c r="I46" s="14" t="s">
        <v>16</v>
      </c>
      <c r="J46" s="10" t="s">
        <v>807</v>
      </c>
      <c r="K46" s="7" t="s">
        <v>490</v>
      </c>
      <c r="L46" s="7" t="s">
        <v>499</v>
      </c>
    </row>
    <row r="47" spans="1:12" ht="76.5" x14ac:dyDescent="0.2">
      <c r="A47" s="23">
        <v>28</v>
      </c>
      <c r="B47" s="67" t="s">
        <v>445</v>
      </c>
      <c r="C47" s="68" t="s">
        <v>137</v>
      </c>
      <c r="D47" s="8">
        <v>3000</v>
      </c>
      <c r="E47" s="8">
        <f t="shared" si="3"/>
        <v>2479.3388429752067</v>
      </c>
      <c r="F47" s="7" t="s">
        <v>840</v>
      </c>
      <c r="G47" s="9" t="s">
        <v>804</v>
      </c>
      <c r="H47" s="13" t="s">
        <v>768</v>
      </c>
      <c r="I47" s="14" t="s">
        <v>16</v>
      </c>
      <c r="J47" s="10" t="s">
        <v>807</v>
      </c>
      <c r="K47" s="7" t="s">
        <v>490</v>
      </c>
      <c r="L47" s="7" t="s">
        <v>499</v>
      </c>
    </row>
    <row r="48" spans="1:12" ht="76.5" x14ac:dyDescent="0.2">
      <c r="A48" s="23">
        <v>29</v>
      </c>
      <c r="B48" s="67" t="s">
        <v>445</v>
      </c>
      <c r="C48" s="67" t="s">
        <v>138</v>
      </c>
      <c r="D48" s="8">
        <v>4235</v>
      </c>
      <c r="E48" s="8">
        <f t="shared" si="3"/>
        <v>3500</v>
      </c>
      <c r="F48" s="7" t="s">
        <v>845</v>
      </c>
      <c r="G48" s="9" t="s">
        <v>804</v>
      </c>
      <c r="H48" s="13" t="s">
        <v>768</v>
      </c>
      <c r="I48" s="14" t="s">
        <v>16</v>
      </c>
      <c r="J48" s="10" t="s">
        <v>807</v>
      </c>
      <c r="K48" s="7" t="s">
        <v>490</v>
      </c>
      <c r="L48" s="7" t="s">
        <v>499</v>
      </c>
    </row>
    <row r="49" spans="1:12" ht="76.5" x14ac:dyDescent="0.2">
      <c r="A49" s="23">
        <v>30</v>
      </c>
      <c r="B49" s="67" t="s">
        <v>445</v>
      </c>
      <c r="C49" s="67" t="s">
        <v>139</v>
      </c>
      <c r="D49" s="8">
        <v>1100</v>
      </c>
      <c r="E49" s="8">
        <f t="shared" si="3"/>
        <v>909.09090909090912</v>
      </c>
      <c r="F49" s="10" t="s">
        <v>839</v>
      </c>
      <c r="G49" s="9" t="s">
        <v>805</v>
      </c>
      <c r="H49" s="13" t="s">
        <v>768</v>
      </c>
      <c r="I49" s="14" t="s">
        <v>31</v>
      </c>
      <c r="J49" s="10" t="s">
        <v>807</v>
      </c>
      <c r="K49" s="7" t="s">
        <v>490</v>
      </c>
      <c r="L49" s="7" t="s">
        <v>499</v>
      </c>
    </row>
    <row r="50" spans="1:12" ht="89.25" x14ac:dyDescent="0.2">
      <c r="A50" s="23">
        <v>31</v>
      </c>
      <c r="B50" s="75" t="s">
        <v>446</v>
      </c>
      <c r="C50" s="67" t="s">
        <v>423</v>
      </c>
      <c r="D50" s="8">
        <v>8300</v>
      </c>
      <c r="E50" s="8">
        <f t="shared" si="3"/>
        <v>6859.5041322314055</v>
      </c>
      <c r="F50" s="10" t="s">
        <v>844</v>
      </c>
      <c r="G50" s="9" t="s">
        <v>804</v>
      </c>
      <c r="H50" s="13" t="s">
        <v>768</v>
      </c>
      <c r="I50" s="14" t="s">
        <v>31</v>
      </c>
      <c r="J50" s="10" t="s">
        <v>807</v>
      </c>
      <c r="K50" s="7" t="s">
        <v>490</v>
      </c>
      <c r="L50" s="7" t="s">
        <v>499</v>
      </c>
    </row>
    <row r="51" spans="1:12" ht="76.5" x14ac:dyDescent="0.2">
      <c r="A51" s="23">
        <v>32</v>
      </c>
      <c r="B51" s="75" t="s">
        <v>450</v>
      </c>
      <c r="C51" s="67" t="s">
        <v>140</v>
      </c>
      <c r="D51" s="8">
        <v>7000</v>
      </c>
      <c r="E51" s="8">
        <f t="shared" si="3"/>
        <v>5785.1239669421493</v>
      </c>
      <c r="F51" s="10" t="s">
        <v>311</v>
      </c>
      <c r="G51" s="9" t="s">
        <v>804</v>
      </c>
      <c r="H51" s="13" t="s">
        <v>768</v>
      </c>
      <c r="I51" s="14" t="s">
        <v>13</v>
      </c>
      <c r="J51" s="10" t="s">
        <v>807</v>
      </c>
      <c r="K51" s="7" t="s">
        <v>490</v>
      </c>
      <c r="L51" s="7" t="s">
        <v>499</v>
      </c>
    </row>
    <row r="52" spans="1:12" ht="76.5" x14ac:dyDescent="0.2">
      <c r="A52" s="23">
        <v>33</v>
      </c>
      <c r="B52" s="75" t="s">
        <v>446</v>
      </c>
      <c r="C52" s="67" t="s">
        <v>309</v>
      </c>
      <c r="D52" s="8">
        <v>250</v>
      </c>
      <c r="E52" s="8">
        <f t="shared" si="3"/>
        <v>206.61157024793388</v>
      </c>
      <c r="F52" s="7" t="s">
        <v>852</v>
      </c>
      <c r="G52" s="9" t="s">
        <v>804</v>
      </c>
      <c r="H52" s="13" t="s">
        <v>768</v>
      </c>
      <c r="I52" s="14" t="s">
        <v>13</v>
      </c>
      <c r="J52" s="10" t="s">
        <v>807</v>
      </c>
      <c r="K52" s="7" t="s">
        <v>490</v>
      </c>
      <c r="L52" s="7" t="s">
        <v>499</v>
      </c>
    </row>
    <row r="53" spans="1:12" ht="132" customHeight="1" x14ac:dyDescent="0.2">
      <c r="A53" s="23">
        <v>34</v>
      </c>
      <c r="B53" s="67" t="s">
        <v>445</v>
      </c>
      <c r="C53" s="68" t="s">
        <v>833</v>
      </c>
      <c r="D53" s="8">
        <v>4620</v>
      </c>
      <c r="E53" s="8">
        <f t="shared" si="3"/>
        <v>3818.1818181818185</v>
      </c>
      <c r="F53" s="7" t="s">
        <v>853</v>
      </c>
      <c r="G53" s="9" t="s">
        <v>804</v>
      </c>
      <c r="H53" s="13" t="s">
        <v>768</v>
      </c>
      <c r="I53" s="14" t="s">
        <v>13</v>
      </c>
      <c r="J53" s="10" t="s">
        <v>807</v>
      </c>
      <c r="K53" s="7" t="s">
        <v>490</v>
      </c>
      <c r="L53" s="7" t="s">
        <v>499</v>
      </c>
    </row>
    <row r="54" spans="1:12" ht="135" customHeight="1" x14ac:dyDescent="0.2">
      <c r="A54" s="23">
        <v>35</v>
      </c>
      <c r="B54" s="67" t="s">
        <v>445</v>
      </c>
      <c r="C54" s="68" t="s">
        <v>834</v>
      </c>
      <c r="D54" s="8">
        <v>2360</v>
      </c>
      <c r="E54" s="8">
        <f t="shared" si="3"/>
        <v>1950.413223140496</v>
      </c>
      <c r="F54" s="7" t="s">
        <v>310</v>
      </c>
      <c r="G54" s="9" t="s">
        <v>804</v>
      </c>
      <c r="H54" s="13" t="s">
        <v>768</v>
      </c>
      <c r="I54" s="14" t="s">
        <v>13</v>
      </c>
      <c r="J54" s="10" t="s">
        <v>807</v>
      </c>
      <c r="K54" s="7" t="s">
        <v>490</v>
      </c>
      <c r="L54" s="7" t="s">
        <v>499</v>
      </c>
    </row>
    <row r="55" spans="1:12" ht="76.5" x14ac:dyDescent="0.2">
      <c r="A55" s="23">
        <v>36</v>
      </c>
      <c r="B55" s="67" t="s">
        <v>445</v>
      </c>
      <c r="C55" s="68" t="s">
        <v>136</v>
      </c>
      <c r="D55" s="8">
        <v>130</v>
      </c>
      <c r="E55" s="8">
        <f t="shared" si="3"/>
        <v>107.43801652892563</v>
      </c>
      <c r="F55" s="7" t="s">
        <v>842</v>
      </c>
      <c r="G55" s="9" t="s">
        <v>827</v>
      </c>
      <c r="H55" s="13" t="s">
        <v>768</v>
      </c>
      <c r="I55" s="14" t="s">
        <v>13</v>
      </c>
      <c r="J55" s="10" t="s">
        <v>807</v>
      </c>
      <c r="K55" s="7" t="s">
        <v>490</v>
      </c>
      <c r="L55" s="7" t="s">
        <v>499</v>
      </c>
    </row>
    <row r="56" spans="1:12" ht="76.5" x14ac:dyDescent="0.2">
      <c r="A56" s="23">
        <v>37</v>
      </c>
      <c r="B56" s="75" t="s">
        <v>448</v>
      </c>
      <c r="C56" s="68" t="s">
        <v>86</v>
      </c>
      <c r="D56" s="8">
        <v>8000</v>
      </c>
      <c r="E56" s="8">
        <f t="shared" si="3"/>
        <v>6611.5702479338843</v>
      </c>
      <c r="F56" s="7" t="s">
        <v>847</v>
      </c>
      <c r="G56" s="9" t="s">
        <v>793</v>
      </c>
      <c r="H56" s="13" t="s">
        <v>768</v>
      </c>
      <c r="I56" s="26" t="s">
        <v>13</v>
      </c>
      <c r="J56" s="10" t="s">
        <v>807</v>
      </c>
      <c r="K56" s="7" t="s">
        <v>490</v>
      </c>
      <c r="L56" s="7" t="s">
        <v>499</v>
      </c>
    </row>
    <row r="57" spans="1:12" ht="89.25" x14ac:dyDescent="0.2">
      <c r="A57" s="23">
        <v>38</v>
      </c>
      <c r="B57" s="68" t="s">
        <v>449</v>
      </c>
      <c r="C57" s="68" t="s">
        <v>348</v>
      </c>
      <c r="D57" s="8">
        <v>50000</v>
      </c>
      <c r="E57" s="8">
        <f t="shared" si="3"/>
        <v>41322.314049586777</v>
      </c>
      <c r="F57" s="7" t="s">
        <v>561</v>
      </c>
      <c r="G57" s="9" t="s">
        <v>804</v>
      </c>
      <c r="H57" s="13" t="s">
        <v>768</v>
      </c>
      <c r="I57" s="26" t="s">
        <v>19</v>
      </c>
      <c r="J57" s="10" t="s">
        <v>807</v>
      </c>
      <c r="K57" s="7" t="s">
        <v>489</v>
      </c>
      <c r="L57" s="7" t="s">
        <v>527</v>
      </c>
    </row>
    <row r="58" spans="1:12" x14ac:dyDescent="0.2">
      <c r="B58" s="23"/>
      <c r="C58" s="69"/>
      <c r="D58" s="5">
        <f>SUM(D45:D57)</f>
        <v>97935</v>
      </c>
      <c r="E58" s="5">
        <f>SUM(E45:E57)</f>
        <v>80938.016528925626</v>
      </c>
      <c r="F58" s="31"/>
      <c r="G58" s="32"/>
      <c r="H58" s="35"/>
      <c r="I58" s="32"/>
      <c r="J58" s="36"/>
      <c r="K58" s="31"/>
      <c r="L58" s="34"/>
    </row>
    <row r="59" spans="1:12" ht="15" x14ac:dyDescent="0.2">
      <c r="B59" s="74"/>
      <c r="C59" s="55" t="s">
        <v>349</v>
      </c>
      <c r="D59" s="56"/>
      <c r="E59" s="56"/>
      <c r="F59" s="56"/>
      <c r="G59" s="56"/>
      <c r="H59" s="56"/>
      <c r="I59" s="56"/>
      <c r="J59" s="56"/>
      <c r="K59" s="56"/>
      <c r="L59" s="57"/>
    </row>
    <row r="60" spans="1:12" ht="89.25" x14ac:dyDescent="0.2">
      <c r="A60" s="23">
        <v>39</v>
      </c>
      <c r="B60" s="67" t="s">
        <v>449</v>
      </c>
      <c r="C60" s="34" t="s">
        <v>261</v>
      </c>
      <c r="D60" s="8">
        <v>20000</v>
      </c>
      <c r="E60" s="8">
        <f>D60/1.21</f>
        <v>16528.92561983471</v>
      </c>
      <c r="F60" s="7" t="s">
        <v>848</v>
      </c>
      <c r="G60" s="7" t="s">
        <v>794</v>
      </c>
      <c r="H60" s="7" t="s">
        <v>769</v>
      </c>
      <c r="I60" s="14" t="s">
        <v>13</v>
      </c>
      <c r="J60" s="10" t="s">
        <v>807</v>
      </c>
      <c r="K60" s="7" t="s">
        <v>489</v>
      </c>
      <c r="L60" s="7" t="s">
        <v>529</v>
      </c>
    </row>
    <row r="61" spans="1:12" ht="89.25" x14ac:dyDescent="0.2">
      <c r="A61" s="23">
        <v>40</v>
      </c>
      <c r="B61" s="67" t="s">
        <v>449</v>
      </c>
      <c r="C61" s="34" t="s">
        <v>262</v>
      </c>
      <c r="D61" s="8">
        <v>25000</v>
      </c>
      <c r="E61" s="8">
        <f t="shared" ref="E61:E88" si="4">D61/1.21</f>
        <v>20661.157024793389</v>
      </c>
      <c r="F61" s="7" t="s">
        <v>848</v>
      </c>
      <c r="G61" s="7" t="s">
        <v>794</v>
      </c>
      <c r="H61" s="7" t="s">
        <v>789</v>
      </c>
      <c r="I61" s="14" t="s">
        <v>13</v>
      </c>
      <c r="J61" s="10" t="s">
        <v>807</v>
      </c>
      <c r="K61" s="7" t="s">
        <v>489</v>
      </c>
      <c r="L61" s="7" t="s">
        <v>529</v>
      </c>
    </row>
    <row r="62" spans="1:12" ht="89.25" x14ac:dyDescent="0.2">
      <c r="A62" s="23">
        <v>41</v>
      </c>
      <c r="B62" s="67" t="s">
        <v>449</v>
      </c>
      <c r="C62" s="34" t="s">
        <v>263</v>
      </c>
      <c r="D62" s="8">
        <v>2000</v>
      </c>
      <c r="E62" s="8">
        <f t="shared" si="4"/>
        <v>1652.8925619834711</v>
      </c>
      <c r="F62" s="7" t="s">
        <v>561</v>
      </c>
      <c r="G62" s="7" t="s">
        <v>794</v>
      </c>
      <c r="H62" s="7" t="s">
        <v>789</v>
      </c>
      <c r="I62" s="14" t="s">
        <v>13</v>
      </c>
      <c r="J62" s="10" t="s">
        <v>807</v>
      </c>
      <c r="K62" s="7" t="s">
        <v>490</v>
      </c>
      <c r="L62" s="7" t="s">
        <v>499</v>
      </c>
    </row>
    <row r="63" spans="1:12" ht="89.25" x14ac:dyDescent="0.2">
      <c r="A63" s="23">
        <v>42</v>
      </c>
      <c r="B63" s="67" t="s">
        <v>449</v>
      </c>
      <c r="C63" s="34" t="s">
        <v>470</v>
      </c>
      <c r="D63" s="8">
        <v>4000</v>
      </c>
      <c r="E63" s="8">
        <f t="shared" si="4"/>
        <v>3305.7851239669421</v>
      </c>
      <c r="F63" s="7" t="s">
        <v>561</v>
      </c>
      <c r="G63" s="7" t="s">
        <v>794</v>
      </c>
      <c r="H63" s="7" t="s">
        <v>788</v>
      </c>
      <c r="I63" s="14" t="s">
        <v>13</v>
      </c>
      <c r="J63" s="10" t="s">
        <v>807</v>
      </c>
      <c r="K63" s="7" t="s">
        <v>490</v>
      </c>
      <c r="L63" s="7" t="s">
        <v>499</v>
      </c>
    </row>
    <row r="64" spans="1:12" ht="89.25" x14ac:dyDescent="0.2">
      <c r="A64" s="23">
        <v>43</v>
      </c>
      <c r="B64" s="67" t="s">
        <v>449</v>
      </c>
      <c r="C64" s="34" t="s">
        <v>264</v>
      </c>
      <c r="D64" s="8">
        <v>5000</v>
      </c>
      <c r="E64" s="8">
        <f t="shared" si="4"/>
        <v>4132.2314049586776</v>
      </c>
      <c r="F64" s="7" t="s">
        <v>848</v>
      </c>
      <c r="G64" s="7" t="s">
        <v>794</v>
      </c>
      <c r="H64" s="7" t="s">
        <v>524</v>
      </c>
      <c r="I64" s="14" t="s">
        <v>13</v>
      </c>
      <c r="J64" s="10" t="s">
        <v>807</v>
      </c>
      <c r="K64" s="7" t="s">
        <v>490</v>
      </c>
      <c r="L64" s="7" t="s">
        <v>499</v>
      </c>
    </row>
    <row r="65" spans="1:12" ht="89.25" x14ac:dyDescent="0.2">
      <c r="A65" s="23">
        <v>44</v>
      </c>
      <c r="B65" s="67" t="s">
        <v>449</v>
      </c>
      <c r="C65" s="7" t="s">
        <v>475</v>
      </c>
      <c r="D65" s="8">
        <v>10000</v>
      </c>
      <c r="E65" s="8">
        <f t="shared" si="4"/>
        <v>8264.4628099173551</v>
      </c>
      <c r="F65" s="7" t="s">
        <v>848</v>
      </c>
      <c r="G65" s="7" t="s">
        <v>350</v>
      </c>
      <c r="H65" s="7" t="s">
        <v>768</v>
      </c>
      <c r="I65" s="14" t="s">
        <v>13</v>
      </c>
      <c r="J65" s="10" t="s">
        <v>807</v>
      </c>
      <c r="K65" s="7" t="s">
        <v>490</v>
      </c>
      <c r="L65" s="7" t="s">
        <v>499</v>
      </c>
    </row>
    <row r="66" spans="1:12" ht="89.25" x14ac:dyDescent="0.2">
      <c r="A66" s="23">
        <v>45</v>
      </c>
      <c r="B66" s="67" t="s">
        <v>449</v>
      </c>
      <c r="C66" s="34" t="s">
        <v>857</v>
      </c>
      <c r="D66" s="8">
        <v>100000</v>
      </c>
      <c r="E66" s="8">
        <f t="shared" si="4"/>
        <v>82644.628099173555</v>
      </c>
      <c r="F66" s="7" t="s">
        <v>561</v>
      </c>
      <c r="G66" s="7" t="s">
        <v>350</v>
      </c>
      <c r="H66" s="7" t="s">
        <v>768</v>
      </c>
      <c r="I66" s="14" t="s">
        <v>13</v>
      </c>
      <c r="J66" s="10" t="s">
        <v>807</v>
      </c>
      <c r="K66" s="7" t="s">
        <v>489</v>
      </c>
      <c r="L66" s="7" t="s">
        <v>491</v>
      </c>
    </row>
    <row r="67" spans="1:12" ht="89.25" x14ac:dyDescent="0.2">
      <c r="A67" s="23">
        <v>46</v>
      </c>
      <c r="B67" s="67" t="s">
        <v>449</v>
      </c>
      <c r="C67" s="34" t="s">
        <v>265</v>
      </c>
      <c r="D67" s="8">
        <v>15000</v>
      </c>
      <c r="E67" s="8">
        <f t="shared" si="4"/>
        <v>12396.694214876034</v>
      </c>
      <c r="F67" s="7" t="s">
        <v>848</v>
      </c>
      <c r="G67" s="7" t="s">
        <v>794</v>
      </c>
      <c r="H67" s="7" t="s">
        <v>768</v>
      </c>
      <c r="I67" s="14" t="s">
        <v>13</v>
      </c>
      <c r="J67" s="10" t="s">
        <v>807</v>
      </c>
      <c r="K67" s="7" t="s">
        <v>490</v>
      </c>
      <c r="L67" s="7" t="s">
        <v>499</v>
      </c>
    </row>
    <row r="68" spans="1:12" ht="51" x14ac:dyDescent="0.2">
      <c r="A68" s="23">
        <v>47</v>
      </c>
      <c r="B68" s="67" t="s">
        <v>449</v>
      </c>
      <c r="C68" s="34" t="s">
        <v>856</v>
      </c>
      <c r="D68" s="8">
        <v>5000</v>
      </c>
      <c r="E68" s="8">
        <f t="shared" si="4"/>
        <v>4132.2314049586776</v>
      </c>
      <c r="F68" s="7" t="s">
        <v>854</v>
      </c>
      <c r="G68" s="7" t="s">
        <v>794</v>
      </c>
      <c r="H68" s="7" t="s">
        <v>14</v>
      </c>
      <c r="I68" s="14" t="s">
        <v>13</v>
      </c>
      <c r="J68" s="10" t="s">
        <v>807</v>
      </c>
      <c r="K68" s="7" t="s">
        <v>490</v>
      </c>
      <c r="L68" s="7" t="s">
        <v>499</v>
      </c>
    </row>
    <row r="69" spans="1:12" ht="76.5" x14ac:dyDescent="0.2">
      <c r="A69" s="23">
        <v>48</v>
      </c>
      <c r="B69" s="67" t="s">
        <v>445</v>
      </c>
      <c r="C69" s="34" t="s">
        <v>15</v>
      </c>
      <c r="D69" s="8">
        <v>5000</v>
      </c>
      <c r="E69" s="8">
        <f t="shared" si="4"/>
        <v>4132.2314049586776</v>
      </c>
      <c r="F69" s="7" t="s">
        <v>855</v>
      </c>
      <c r="G69" s="7" t="s">
        <v>794</v>
      </c>
      <c r="H69" s="7" t="s">
        <v>771</v>
      </c>
      <c r="I69" s="14" t="s">
        <v>16</v>
      </c>
      <c r="J69" s="10" t="s">
        <v>807</v>
      </c>
      <c r="K69" s="7" t="s">
        <v>490</v>
      </c>
      <c r="L69" s="7" t="s">
        <v>499</v>
      </c>
    </row>
    <row r="70" spans="1:12" ht="92.25" customHeight="1" x14ac:dyDescent="0.2">
      <c r="A70" s="23">
        <v>49</v>
      </c>
      <c r="B70" s="67" t="s">
        <v>449</v>
      </c>
      <c r="C70" s="34" t="s">
        <v>266</v>
      </c>
      <c r="D70" s="8">
        <v>80000</v>
      </c>
      <c r="E70" s="8">
        <f t="shared" si="4"/>
        <v>66115.702479338841</v>
      </c>
      <c r="F70" s="7" t="s">
        <v>787</v>
      </c>
      <c r="G70" s="7" t="s">
        <v>794</v>
      </c>
      <c r="H70" s="7" t="s">
        <v>17</v>
      </c>
      <c r="I70" s="14" t="s">
        <v>13</v>
      </c>
      <c r="J70" s="10" t="s">
        <v>807</v>
      </c>
      <c r="K70" s="7" t="s">
        <v>493</v>
      </c>
      <c r="L70" s="7" t="s">
        <v>529</v>
      </c>
    </row>
    <row r="71" spans="1:12" ht="51" x14ac:dyDescent="0.2">
      <c r="A71" s="23">
        <v>50</v>
      </c>
      <c r="B71" s="67" t="s">
        <v>449</v>
      </c>
      <c r="C71" s="34" t="s">
        <v>267</v>
      </c>
      <c r="D71" s="8">
        <v>5000</v>
      </c>
      <c r="E71" s="8">
        <f t="shared" si="4"/>
        <v>4132.2314049586776</v>
      </c>
      <c r="F71" s="7" t="s">
        <v>688</v>
      </c>
      <c r="G71" s="7" t="s">
        <v>794</v>
      </c>
      <c r="H71" s="7" t="s">
        <v>24</v>
      </c>
      <c r="I71" s="14" t="s">
        <v>13</v>
      </c>
      <c r="J71" s="10" t="s">
        <v>807</v>
      </c>
      <c r="K71" s="7" t="s">
        <v>490</v>
      </c>
      <c r="L71" s="7" t="s">
        <v>499</v>
      </c>
    </row>
    <row r="72" spans="1:12" ht="76.5" x14ac:dyDescent="0.2">
      <c r="A72" s="23">
        <v>51</v>
      </c>
      <c r="B72" s="75" t="s">
        <v>448</v>
      </c>
      <c r="C72" s="34" t="s">
        <v>268</v>
      </c>
      <c r="D72" s="8">
        <v>60000</v>
      </c>
      <c r="E72" s="8">
        <f t="shared" si="4"/>
        <v>49586.776859504134</v>
      </c>
      <c r="F72" s="7" t="s">
        <v>556</v>
      </c>
      <c r="G72" s="7" t="s">
        <v>350</v>
      </c>
      <c r="H72" s="7" t="s">
        <v>769</v>
      </c>
      <c r="I72" s="14" t="s">
        <v>13</v>
      </c>
      <c r="J72" s="10" t="s">
        <v>807</v>
      </c>
      <c r="K72" s="7" t="s">
        <v>489</v>
      </c>
      <c r="L72" s="7" t="s">
        <v>529</v>
      </c>
    </row>
    <row r="73" spans="1:12" ht="76.5" x14ac:dyDescent="0.2">
      <c r="A73" s="23">
        <v>52</v>
      </c>
      <c r="B73" s="75" t="s">
        <v>448</v>
      </c>
      <c r="C73" s="34" t="s">
        <v>269</v>
      </c>
      <c r="D73" s="8">
        <v>90000</v>
      </c>
      <c r="E73" s="8">
        <f t="shared" si="4"/>
        <v>74380.165289256198</v>
      </c>
      <c r="F73" s="7" t="s">
        <v>556</v>
      </c>
      <c r="G73" s="7" t="s">
        <v>350</v>
      </c>
      <c r="H73" s="7" t="s">
        <v>771</v>
      </c>
      <c r="I73" s="14" t="s">
        <v>13</v>
      </c>
      <c r="J73" s="10" t="s">
        <v>807</v>
      </c>
      <c r="K73" s="7" t="s">
        <v>489</v>
      </c>
      <c r="L73" s="7" t="s">
        <v>529</v>
      </c>
    </row>
    <row r="74" spans="1:12" ht="80.25" customHeight="1" x14ac:dyDescent="0.2">
      <c r="A74" s="23">
        <v>53</v>
      </c>
      <c r="B74" s="75" t="s">
        <v>451</v>
      </c>
      <c r="C74" s="34" t="s">
        <v>431</v>
      </c>
      <c r="D74" s="8">
        <v>73000</v>
      </c>
      <c r="E74" s="8">
        <f t="shared" si="4"/>
        <v>60330.578512396693</v>
      </c>
      <c r="F74" s="7" t="s">
        <v>689</v>
      </c>
      <c r="G74" s="7" t="s">
        <v>794</v>
      </c>
      <c r="H74" s="7" t="s">
        <v>769</v>
      </c>
      <c r="I74" s="14" t="s">
        <v>13</v>
      </c>
      <c r="J74" s="10" t="s">
        <v>807</v>
      </c>
      <c r="K74" s="7" t="s">
        <v>526</v>
      </c>
      <c r="L74" s="7" t="s">
        <v>529</v>
      </c>
    </row>
    <row r="75" spans="1:12" ht="79.5" customHeight="1" x14ac:dyDescent="0.2">
      <c r="A75" s="23">
        <v>54</v>
      </c>
      <c r="B75" s="67" t="s">
        <v>449</v>
      </c>
      <c r="C75" s="7" t="s">
        <v>476</v>
      </c>
      <c r="D75" s="8">
        <v>15800</v>
      </c>
      <c r="E75" s="8">
        <f t="shared" si="4"/>
        <v>13057.851239669422</v>
      </c>
      <c r="F75" s="7" t="s">
        <v>561</v>
      </c>
      <c r="G75" s="7" t="s">
        <v>794</v>
      </c>
      <c r="H75" s="7" t="s">
        <v>768</v>
      </c>
      <c r="I75" s="14" t="s">
        <v>13</v>
      </c>
      <c r="J75" s="10" t="s">
        <v>807</v>
      </c>
      <c r="K75" s="7" t="s">
        <v>489</v>
      </c>
      <c r="L75" s="7" t="s">
        <v>529</v>
      </c>
    </row>
    <row r="76" spans="1:12" ht="77.25" customHeight="1" x14ac:dyDescent="0.2">
      <c r="A76" s="23">
        <v>55</v>
      </c>
      <c r="B76" s="67" t="s">
        <v>449</v>
      </c>
      <c r="C76" s="7" t="s">
        <v>478</v>
      </c>
      <c r="D76" s="8">
        <v>14000</v>
      </c>
      <c r="E76" s="8">
        <f t="shared" si="4"/>
        <v>11570.247933884299</v>
      </c>
      <c r="F76" s="7" t="s">
        <v>561</v>
      </c>
      <c r="G76" s="7" t="s">
        <v>794</v>
      </c>
      <c r="H76" s="7" t="s">
        <v>768</v>
      </c>
      <c r="I76" s="14" t="s">
        <v>19</v>
      </c>
      <c r="J76" s="10" t="s">
        <v>807</v>
      </c>
      <c r="K76" s="7" t="s">
        <v>490</v>
      </c>
      <c r="L76" s="7" t="s">
        <v>499</v>
      </c>
    </row>
    <row r="77" spans="1:12" ht="81" customHeight="1" x14ac:dyDescent="0.2">
      <c r="A77" s="23">
        <v>56</v>
      </c>
      <c r="B77" s="67" t="s">
        <v>449</v>
      </c>
      <c r="C77" s="7" t="s">
        <v>477</v>
      </c>
      <c r="D77" s="8">
        <v>15000</v>
      </c>
      <c r="E77" s="8">
        <f t="shared" si="4"/>
        <v>12396.694214876034</v>
      </c>
      <c r="F77" s="7" t="s">
        <v>561</v>
      </c>
      <c r="G77" s="7" t="s">
        <v>794</v>
      </c>
      <c r="H77" s="7" t="s">
        <v>768</v>
      </c>
      <c r="I77" s="14" t="s">
        <v>19</v>
      </c>
      <c r="J77" s="10" t="s">
        <v>807</v>
      </c>
      <c r="K77" s="7" t="s">
        <v>489</v>
      </c>
      <c r="L77" s="7" t="s">
        <v>529</v>
      </c>
    </row>
    <row r="78" spans="1:12" ht="51" x14ac:dyDescent="0.2">
      <c r="A78" s="23">
        <v>57</v>
      </c>
      <c r="B78" s="67" t="s">
        <v>445</v>
      </c>
      <c r="C78" s="34" t="s">
        <v>270</v>
      </c>
      <c r="D78" s="8">
        <v>15000</v>
      </c>
      <c r="E78" s="8">
        <f t="shared" si="4"/>
        <v>12396.694214876034</v>
      </c>
      <c r="F78" s="7" t="s">
        <v>690</v>
      </c>
      <c r="G78" s="7" t="s">
        <v>794</v>
      </c>
      <c r="H78" s="7" t="s">
        <v>771</v>
      </c>
      <c r="I78" s="14" t="s">
        <v>19</v>
      </c>
      <c r="J78" s="10" t="s">
        <v>807</v>
      </c>
      <c r="K78" s="7" t="s">
        <v>490</v>
      </c>
      <c r="L78" s="7" t="s">
        <v>499</v>
      </c>
    </row>
    <row r="79" spans="1:12" ht="51" x14ac:dyDescent="0.2">
      <c r="A79" s="23">
        <v>58</v>
      </c>
      <c r="B79" s="67" t="s">
        <v>445</v>
      </c>
      <c r="C79" s="34" t="s">
        <v>271</v>
      </c>
      <c r="D79" s="8">
        <v>5000</v>
      </c>
      <c r="E79" s="8">
        <f t="shared" si="4"/>
        <v>4132.2314049586776</v>
      </c>
      <c r="F79" s="7" t="s">
        <v>691</v>
      </c>
      <c r="G79" s="7" t="s">
        <v>794</v>
      </c>
      <c r="H79" s="7" t="s">
        <v>769</v>
      </c>
      <c r="I79" s="14" t="s">
        <v>16</v>
      </c>
      <c r="J79" s="10" t="s">
        <v>807</v>
      </c>
      <c r="K79" s="7" t="s">
        <v>490</v>
      </c>
      <c r="L79" s="7" t="s">
        <v>499</v>
      </c>
    </row>
    <row r="80" spans="1:12" ht="51" x14ac:dyDescent="0.2">
      <c r="A80" s="23">
        <v>59</v>
      </c>
      <c r="B80" s="67" t="s">
        <v>445</v>
      </c>
      <c r="C80" s="34" t="s">
        <v>272</v>
      </c>
      <c r="D80" s="8">
        <v>300</v>
      </c>
      <c r="E80" s="8">
        <f t="shared" si="4"/>
        <v>247.93388429752068</v>
      </c>
      <c r="F80" s="7" t="s">
        <v>690</v>
      </c>
      <c r="G80" s="7" t="s">
        <v>794</v>
      </c>
      <c r="H80" s="7" t="s">
        <v>769</v>
      </c>
      <c r="I80" s="14" t="s">
        <v>13</v>
      </c>
      <c r="J80" s="10" t="s">
        <v>807</v>
      </c>
      <c r="K80" s="7" t="s">
        <v>490</v>
      </c>
      <c r="L80" s="7" t="s">
        <v>499</v>
      </c>
    </row>
    <row r="81" spans="1:12" ht="76.5" x14ac:dyDescent="0.2">
      <c r="A81" s="23">
        <v>60</v>
      </c>
      <c r="B81" s="75" t="s">
        <v>447</v>
      </c>
      <c r="C81" s="34" t="s">
        <v>22</v>
      </c>
      <c r="D81" s="8">
        <v>180000</v>
      </c>
      <c r="E81" s="8">
        <f t="shared" si="4"/>
        <v>148760.3305785124</v>
      </c>
      <c r="F81" s="7" t="s">
        <v>692</v>
      </c>
      <c r="G81" s="7" t="s">
        <v>794</v>
      </c>
      <c r="H81" s="7" t="s">
        <v>769</v>
      </c>
      <c r="I81" s="14" t="s">
        <v>13</v>
      </c>
      <c r="J81" s="10" t="s">
        <v>807</v>
      </c>
      <c r="K81" s="7" t="s">
        <v>489</v>
      </c>
      <c r="L81" s="7" t="s">
        <v>529</v>
      </c>
    </row>
    <row r="82" spans="1:12" ht="51" x14ac:dyDescent="0.2">
      <c r="A82" s="23">
        <v>61</v>
      </c>
      <c r="B82" s="75" t="s">
        <v>447</v>
      </c>
      <c r="C82" s="34" t="s">
        <v>23</v>
      </c>
      <c r="D82" s="8">
        <v>25000</v>
      </c>
      <c r="E82" s="8">
        <f t="shared" si="4"/>
        <v>20661.157024793389</v>
      </c>
      <c r="F82" s="7" t="s">
        <v>692</v>
      </c>
      <c r="G82" s="7" t="s">
        <v>794</v>
      </c>
      <c r="H82" s="7" t="s">
        <v>786</v>
      </c>
      <c r="I82" s="14" t="s">
        <v>19</v>
      </c>
      <c r="J82" s="10" t="s">
        <v>807</v>
      </c>
      <c r="K82" s="7" t="s">
        <v>494</v>
      </c>
      <c r="L82" s="7" t="s">
        <v>491</v>
      </c>
    </row>
    <row r="83" spans="1:12" ht="89.25" x14ac:dyDescent="0.2">
      <c r="A83" s="23">
        <v>62</v>
      </c>
      <c r="B83" s="67" t="s">
        <v>445</v>
      </c>
      <c r="C83" s="34" t="s">
        <v>273</v>
      </c>
      <c r="D83" s="8">
        <v>65000</v>
      </c>
      <c r="E83" s="8">
        <f t="shared" si="4"/>
        <v>53719.008264462813</v>
      </c>
      <c r="F83" s="7" t="s">
        <v>826</v>
      </c>
      <c r="G83" s="7" t="s">
        <v>794</v>
      </c>
      <c r="H83" s="7" t="s">
        <v>24</v>
      </c>
      <c r="I83" s="14" t="s">
        <v>19</v>
      </c>
      <c r="J83" s="10" t="s">
        <v>807</v>
      </c>
      <c r="K83" s="7" t="s">
        <v>494</v>
      </c>
      <c r="L83" s="7" t="s">
        <v>491</v>
      </c>
    </row>
    <row r="84" spans="1:12" ht="51" x14ac:dyDescent="0.2">
      <c r="A84" s="23">
        <v>63</v>
      </c>
      <c r="B84" s="67" t="s">
        <v>445</v>
      </c>
      <c r="C84" s="34" t="s">
        <v>480</v>
      </c>
      <c r="D84" s="8">
        <v>10000</v>
      </c>
      <c r="E84" s="8">
        <f t="shared" si="4"/>
        <v>8264.4628099173551</v>
      </c>
      <c r="F84" s="7" t="s">
        <v>549</v>
      </c>
      <c r="G84" s="7" t="s">
        <v>794</v>
      </c>
      <c r="H84" s="7" t="s">
        <v>769</v>
      </c>
      <c r="I84" s="14" t="s">
        <v>13</v>
      </c>
      <c r="J84" s="10" t="s">
        <v>807</v>
      </c>
      <c r="K84" s="7" t="s">
        <v>490</v>
      </c>
      <c r="L84" s="7" t="s">
        <v>499</v>
      </c>
    </row>
    <row r="85" spans="1:12" ht="89.25" x14ac:dyDescent="0.2">
      <c r="A85" s="23">
        <v>64</v>
      </c>
      <c r="B85" s="67" t="s">
        <v>445</v>
      </c>
      <c r="C85" s="34" t="s">
        <v>479</v>
      </c>
      <c r="D85" s="8">
        <v>6000</v>
      </c>
      <c r="E85" s="8">
        <f t="shared" si="4"/>
        <v>4958.6776859504134</v>
      </c>
      <c r="F85" s="7" t="s">
        <v>561</v>
      </c>
      <c r="G85" s="7" t="s">
        <v>794</v>
      </c>
      <c r="H85" s="7" t="s">
        <v>769</v>
      </c>
      <c r="I85" s="14" t="s">
        <v>13</v>
      </c>
      <c r="J85" s="10" t="s">
        <v>807</v>
      </c>
      <c r="K85" s="7" t="s">
        <v>490</v>
      </c>
      <c r="L85" s="7" t="s">
        <v>499</v>
      </c>
    </row>
    <row r="86" spans="1:12" ht="51" x14ac:dyDescent="0.2">
      <c r="A86" s="23">
        <v>65</v>
      </c>
      <c r="B86" s="67" t="s">
        <v>445</v>
      </c>
      <c r="C86" s="34" t="s">
        <v>481</v>
      </c>
      <c r="D86" s="8">
        <v>5000</v>
      </c>
      <c r="E86" s="8">
        <f t="shared" si="4"/>
        <v>4132.2314049586776</v>
      </c>
      <c r="F86" s="7" t="s">
        <v>560</v>
      </c>
      <c r="G86" s="7" t="s">
        <v>794</v>
      </c>
      <c r="H86" s="7" t="s">
        <v>24</v>
      </c>
      <c r="I86" s="14" t="s">
        <v>16</v>
      </c>
      <c r="J86" s="10" t="s">
        <v>807</v>
      </c>
      <c r="K86" s="7" t="s">
        <v>490</v>
      </c>
      <c r="L86" s="7" t="s">
        <v>499</v>
      </c>
    </row>
    <row r="87" spans="1:12" ht="76.5" x14ac:dyDescent="0.2">
      <c r="A87" s="23">
        <v>66</v>
      </c>
      <c r="B87" s="67" t="s">
        <v>449</v>
      </c>
      <c r="C87" s="34" t="s">
        <v>25</v>
      </c>
      <c r="D87" s="8">
        <v>50000</v>
      </c>
      <c r="E87" s="8">
        <f t="shared" si="4"/>
        <v>41322.314049586777</v>
      </c>
      <c r="F87" s="7" t="s">
        <v>554</v>
      </c>
      <c r="G87" s="7" t="s">
        <v>794</v>
      </c>
      <c r="H87" s="7" t="s">
        <v>26</v>
      </c>
      <c r="I87" s="14" t="s">
        <v>19</v>
      </c>
      <c r="J87" s="10" t="s">
        <v>807</v>
      </c>
      <c r="K87" s="7" t="s">
        <v>489</v>
      </c>
      <c r="L87" s="7" t="s">
        <v>529</v>
      </c>
    </row>
    <row r="88" spans="1:12" ht="51" x14ac:dyDescent="0.2">
      <c r="A88" s="23">
        <v>67</v>
      </c>
      <c r="B88" s="67" t="s">
        <v>458</v>
      </c>
      <c r="C88" s="34" t="s">
        <v>482</v>
      </c>
      <c r="D88" s="8">
        <v>15000</v>
      </c>
      <c r="E88" s="8">
        <f t="shared" si="4"/>
        <v>12396.694214876034</v>
      </c>
      <c r="F88" s="7" t="s">
        <v>657</v>
      </c>
      <c r="G88" s="7" t="s">
        <v>794</v>
      </c>
      <c r="H88" s="7" t="s">
        <v>769</v>
      </c>
      <c r="I88" s="14" t="s">
        <v>16</v>
      </c>
      <c r="J88" s="10" t="s">
        <v>807</v>
      </c>
      <c r="K88" s="7" t="s">
        <v>493</v>
      </c>
      <c r="L88" s="7" t="s">
        <v>491</v>
      </c>
    </row>
    <row r="89" spans="1:12" x14ac:dyDescent="0.2">
      <c r="B89" s="23"/>
      <c r="C89" s="31"/>
      <c r="D89" s="5">
        <f>SUM(D60:D88)</f>
        <v>920100</v>
      </c>
      <c r="E89" s="5">
        <f>SUM(E60:E88)</f>
        <v>760413.22314049595</v>
      </c>
      <c r="F89" s="31"/>
      <c r="G89" s="31"/>
      <c r="H89" s="31"/>
      <c r="I89" s="31"/>
      <c r="J89" s="33"/>
      <c r="K89" s="31"/>
      <c r="L89" s="34"/>
    </row>
    <row r="90" spans="1:12" ht="15" x14ac:dyDescent="0.2">
      <c r="B90" s="74"/>
      <c r="C90" s="55" t="s">
        <v>351</v>
      </c>
      <c r="D90" s="56"/>
      <c r="E90" s="56"/>
      <c r="F90" s="56"/>
      <c r="G90" s="56"/>
      <c r="H90" s="56"/>
      <c r="I90" s="56"/>
      <c r="J90" s="56"/>
      <c r="K90" s="56"/>
      <c r="L90" s="57"/>
    </row>
    <row r="91" spans="1:12" ht="38.25" x14ac:dyDescent="0.2">
      <c r="A91" s="23">
        <v>68</v>
      </c>
      <c r="B91" s="67" t="s">
        <v>452</v>
      </c>
      <c r="C91" s="34" t="s">
        <v>337</v>
      </c>
      <c r="D91" s="8">
        <v>55000</v>
      </c>
      <c r="E91" s="8">
        <f>D91/1.21</f>
        <v>45454.545454545456</v>
      </c>
      <c r="F91" s="7" t="s">
        <v>858</v>
      </c>
      <c r="G91" s="7" t="s">
        <v>338</v>
      </c>
      <c r="H91" s="7" t="s">
        <v>768</v>
      </c>
      <c r="I91" s="14" t="s">
        <v>219</v>
      </c>
      <c r="J91" s="10" t="s">
        <v>807</v>
      </c>
      <c r="K91" s="7" t="s">
        <v>494</v>
      </c>
      <c r="L91" s="7" t="s">
        <v>491</v>
      </c>
    </row>
    <row r="92" spans="1:12" ht="63.75" x14ac:dyDescent="0.2">
      <c r="A92" s="23">
        <v>69</v>
      </c>
      <c r="B92" s="75" t="s">
        <v>448</v>
      </c>
      <c r="C92" s="34" t="s">
        <v>223</v>
      </c>
      <c r="D92" s="8">
        <v>90000</v>
      </c>
      <c r="E92" s="8">
        <f t="shared" ref="E92:E97" si="5">D92/1.21</f>
        <v>74380.165289256198</v>
      </c>
      <c r="F92" s="7" t="s">
        <v>847</v>
      </c>
      <c r="G92" s="7" t="s">
        <v>338</v>
      </c>
      <c r="H92" s="7" t="s">
        <v>768</v>
      </c>
      <c r="I92" s="14" t="s">
        <v>13</v>
      </c>
      <c r="J92" s="10" t="s">
        <v>807</v>
      </c>
      <c r="K92" s="7" t="s">
        <v>489</v>
      </c>
      <c r="L92" s="7" t="s">
        <v>491</v>
      </c>
    </row>
    <row r="93" spans="1:12" ht="38.25" x14ac:dyDescent="0.2">
      <c r="A93" s="23">
        <v>70</v>
      </c>
      <c r="B93" s="75" t="s">
        <v>448</v>
      </c>
      <c r="C93" s="34" t="s">
        <v>224</v>
      </c>
      <c r="D93" s="8">
        <v>15000</v>
      </c>
      <c r="E93" s="8">
        <f t="shared" si="5"/>
        <v>12396.694214876034</v>
      </c>
      <c r="F93" s="9" t="s">
        <v>690</v>
      </c>
      <c r="G93" s="7" t="s">
        <v>338</v>
      </c>
      <c r="H93" s="7" t="s">
        <v>26</v>
      </c>
      <c r="I93" s="14" t="s">
        <v>19</v>
      </c>
      <c r="J93" s="10" t="s">
        <v>807</v>
      </c>
      <c r="K93" s="7" t="s">
        <v>490</v>
      </c>
      <c r="L93" s="7" t="s">
        <v>499</v>
      </c>
    </row>
    <row r="94" spans="1:12" ht="102" x14ac:dyDescent="0.2">
      <c r="A94" s="23">
        <v>71</v>
      </c>
      <c r="B94" s="75" t="s">
        <v>448</v>
      </c>
      <c r="C94" s="34" t="s">
        <v>274</v>
      </c>
      <c r="D94" s="8">
        <v>18000</v>
      </c>
      <c r="E94" s="8">
        <f t="shared" si="5"/>
        <v>14876.03305785124</v>
      </c>
      <c r="F94" s="7" t="s">
        <v>693</v>
      </c>
      <c r="G94" s="7" t="s">
        <v>338</v>
      </c>
      <c r="H94" s="7" t="s">
        <v>771</v>
      </c>
      <c r="I94" s="14" t="s">
        <v>13</v>
      </c>
      <c r="J94" s="10" t="s">
        <v>807</v>
      </c>
      <c r="K94" s="7" t="s">
        <v>490</v>
      </c>
      <c r="L94" s="7" t="s">
        <v>499</v>
      </c>
    </row>
    <row r="95" spans="1:12" ht="89.25" x14ac:dyDescent="0.2">
      <c r="A95" s="23">
        <v>72</v>
      </c>
      <c r="B95" s="67" t="s">
        <v>445</v>
      </c>
      <c r="C95" s="34" t="s">
        <v>225</v>
      </c>
      <c r="D95" s="8">
        <v>30000</v>
      </c>
      <c r="E95" s="8">
        <f t="shared" si="5"/>
        <v>24793.388429752067</v>
      </c>
      <c r="F95" s="7" t="s">
        <v>694</v>
      </c>
      <c r="G95" s="7" t="s">
        <v>338</v>
      </c>
      <c r="H95" s="7" t="s">
        <v>769</v>
      </c>
      <c r="I95" s="14" t="s">
        <v>13</v>
      </c>
      <c r="J95" s="10" t="s">
        <v>807</v>
      </c>
      <c r="K95" s="7" t="s">
        <v>493</v>
      </c>
      <c r="L95" s="7" t="s">
        <v>491</v>
      </c>
    </row>
    <row r="96" spans="1:12" ht="140.25" x14ac:dyDescent="0.2">
      <c r="A96" s="23">
        <v>73</v>
      </c>
      <c r="B96" s="67" t="s">
        <v>452</v>
      </c>
      <c r="C96" s="34" t="s">
        <v>429</v>
      </c>
      <c r="D96" s="8">
        <v>75000</v>
      </c>
      <c r="E96" s="8">
        <f t="shared" si="5"/>
        <v>61983.47107438017</v>
      </c>
      <c r="F96" s="7" t="s">
        <v>696</v>
      </c>
      <c r="G96" s="7" t="s">
        <v>338</v>
      </c>
      <c r="H96" s="7" t="s">
        <v>769</v>
      </c>
      <c r="I96" s="14" t="s">
        <v>16</v>
      </c>
      <c r="J96" s="10" t="s">
        <v>807</v>
      </c>
      <c r="K96" s="7" t="s">
        <v>493</v>
      </c>
      <c r="L96" s="7" t="s">
        <v>491</v>
      </c>
    </row>
    <row r="97" spans="1:12" ht="51" x14ac:dyDescent="0.2">
      <c r="A97" s="23">
        <v>74</v>
      </c>
      <c r="B97" s="75" t="s">
        <v>448</v>
      </c>
      <c r="C97" s="34" t="s">
        <v>226</v>
      </c>
      <c r="D97" s="8">
        <v>3000</v>
      </c>
      <c r="E97" s="8">
        <f t="shared" si="5"/>
        <v>2479.3388429752067</v>
      </c>
      <c r="F97" s="7" t="s">
        <v>695</v>
      </c>
      <c r="G97" s="7" t="s">
        <v>338</v>
      </c>
      <c r="H97" s="13" t="s">
        <v>768</v>
      </c>
      <c r="I97" s="14" t="s">
        <v>16</v>
      </c>
      <c r="J97" s="10" t="s">
        <v>807</v>
      </c>
      <c r="K97" s="7" t="s">
        <v>490</v>
      </c>
      <c r="L97" s="7" t="s">
        <v>499</v>
      </c>
    </row>
    <row r="98" spans="1:12" x14ac:dyDescent="0.2">
      <c r="B98" s="23"/>
      <c r="C98" s="31"/>
      <c r="D98" s="5">
        <f>SUM(D91:D97)</f>
        <v>286000</v>
      </c>
      <c r="E98" s="5">
        <f>SUM(E91:E97)</f>
        <v>236363.63636363635</v>
      </c>
      <c r="F98" s="31"/>
      <c r="G98" s="31"/>
      <c r="H98" s="31"/>
      <c r="I98" s="31"/>
      <c r="J98" s="33"/>
      <c r="K98" s="31"/>
      <c r="L98" s="34"/>
    </row>
    <row r="99" spans="1:12" ht="15" x14ac:dyDescent="0.2">
      <c r="B99" s="74"/>
      <c r="C99" s="55" t="s">
        <v>352</v>
      </c>
      <c r="D99" s="56"/>
      <c r="E99" s="56"/>
      <c r="F99" s="56"/>
      <c r="G99" s="56"/>
      <c r="H99" s="56"/>
      <c r="I99" s="56"/>
      <c r="J99" s="56"/>
      <c r="K99" s="56"/>
      <c r="L99" s="57"/>
    </row>
    <row r="100" spans="1:12" ht="63.75" x14ac:dyDescent="0.2">
      <c r="A100" s="23">
        <v>75</v>
      </c>
      <c r="B100" s="34" t="s">
        <v>453</v>
      </c>
      <c r="C100" s="34" t="s">
        <v>27</v>
      </c>
      <c r="D100" s="8">
        <v>10000</v>
      </c>
      <c r="E100" s="8">
        <f>D100/1.21</f>
        <v>8264.4628099173551</v>
      </c>
      <c r="F100" s="7" t="s">
        <v>697</v>
      </c>
      <c r="G100" s="7" t="s">
        <v>825</v>
      </c>
      <c r="H100" s="7" t="s">
        <v>17</v>
      </c>
      <c r="I100" s="14" t="s">
        <v>19</v>
      </c>
      <c r="J100" s="10" t="s">
        <v>807</v>
      </c>
      <c r="K100" s="7" t="s">
        <v>490</v>
      </c>
      <c r="L100" s="7" t="s">
        <v>499</v>
      </c>
    </row>
    <row r="101" spans="1:12" ht="63.75" x14ac:dyDescent="0.2">
      <c r="A101" s="23">
        <v>76</v>
      </c>
      <c r="B101" s="34" t="s">
        <v>445</v>
      </c>
      <c r="C101" s="34" t="s">
        <v>28</v>
      </c>
      <c r="D101" s="8">
        <v>25000</v>
      </c>
      <c r="E101" s="8">
        <f t="shared" ref="E101:E113" si="6">D101/1.21</f>
        <v>20661.157024793389</v>
      </c>
      <c r="F101" s="7" t="s">
        <v>698</v>
      </c>
      <c r="G101" s="7" t="s">
        <v>795</v>
      </c>
      <c r="H101" s="7" t="s">
        <v>29</v>
      </c>
      <c r="I101" s="14" t="s">
        <v>16</v>
      </c>
      <c r="J101" s="10" t="s">
        <v>807</v>
      </c>
      <c r="K101" s="7" t="s">
        <v>494</v>
      </c>
      <c r="L101" s="7" t="s">
        <v>491</v>
      </c>
    </row>
    <row r="102" spans="1:12" ht="63.75" x14ac:dyDescent="0.2">
      <c r="A102" s="23">
        <v>77</v>
      </c>
      <c r="B102" s="34" t="s">
        <v>449</v>
      </c>
      <c r="C102" s="34" t="s">
        <v>275</v>
      </c>
      <c r="D102" s="8">
        <v>2300</v>
      </c>
      <c r="E102" s="8">
        <f t="shared" si="6"/>
        <v>1900.8264462809918</v>
      </c>
      <c r="F102" s="7" t="s">
        <v>699</v>
      </c>
      <c r="G102" s="7" t="s">
        <v>825</v>
      </c>
      <c r="H102" s="13" t="s">
        <v>768</v>
      </c>
      <c r="I102" s="14" t="s">
        <v>31</v>
      </c>
      <c r="J102" s="10" t="s">
        <v>807</v>
      </c>
      <c r="K102" s="7" t="s">
        <v>490</v>
      </c>
      <c r="L102" s="7" t="s">
        <v>499</v>
      </c>
    </row>
    <row r="103" spans="1:12" ht="63.75" x14ac:dyDescent="0.2">
      <c r="A103" s="23">
        <v>78</v>
      </c>
      <c r="B103" s="34" t="s">
        <v>445</v>
      </c>
      <c r="C103" s="34" t="s">
        <v>353</v>
      </c>
      <c r="D103" s="8">
        <v>500</v>
      </c>
      <c r="E103" s="8">
        <f t="shared" si="6"/>
        <v>413.22314049586777</v>
      </c>
      <c r="F103" s="7" t="s">
        <v>700</v>
      </c>
      <c r="G103" s="7" t="s">
        <v>825</v>
      </c>
      <c r="H103" s="13" t="s">
        <v>768</v>
      </c>
      <c r="I103" s="14" t="s">
        <v>31</v>
      </c>
      <c r="J103" s="10" t="s">
        <v>807</v>
      </c>
      <c r="K103" s="7" t="s">
        <v>490</v>
      </c>
      <c r="L103" s="7" t="s">
        <v>499</v>
      </c>
    </row>
    <row r="104" spans="1:12" ht="63.75" x14ac:dyDescent="0.2">
      <c r="A104" s="23">
        <v>79</v>
      </c>
      <c r="B104" s="34" t="s">
        <v>445</v>
      </c>
      <c r="C104" s="34" t="s">
        <v>30</v>
      </c>
      <c r="D104" s="8">
        <v>5000</v>
      </c>
      <c r="E104" s="8">
        <f t="shared" si="6"/>
        <v>4132.2314049586776</v>
      </c>
      <c r="F104" s="7" t="s">
        <v>621</v>
      </c>
      <c r="G104" s="7" t="s">
        <v>825</v>
      </c>
      <c r="H104" s="7" t="s">
        <v>17</v>
      </c>
      <c r="I104" s="14" t="s">
        <v>31</v>
      </c>
      <c r="J104" s="10" t="s">
        <v>807</v>
      </c>
      <c r="K104" s="7" t="s">
        <v>490</v>
      </c>
      <c r="L104" s="7" t="s">
        <v>499</v>
      </c>
    </row>
    <row r="105" spans="1:12" ht="63.75" x14ac:dyDescent="0.2">
      <c r="A105" s="23">
        <v>80</v>
      </c>
      <c r="B105" s="75" t="s">
        <v>454</v>
      </c>
      <c r="C105" s="34" t="s">
        <v>32</v>
      </c>
      <c r="D105" s="8">
        <v>15000</v>
      </c>
      <c r="E105" s="8">
        <f t="shared" si="6"/>
        <v>12396.694214876034</v>
      </c>
      <c r="F105" s="7" t="s">
        <v>701</v>
      </c>
      <c r="G105" s="7" t="s">
        <v>825</v>
      </c>
      <c r="H105" s="13" t="s">
        <v>768</v>
      </c>
      <c r="I105" s="14" t="s">
        <v>13</v>
      </c>
      <c r="J105" s="10" t="s">
        <v>807</v>
      </c>
      <c r="K105" s="7" t="s">
        <v>490</v>
      </c>
      <c r="L105" s="7" t="s">
        <v>499</v>
      </c>
    </row>
    <row r="106" spans="1:12" ht="147.75" customHeight="1" x14ac:dyDescent="0.2">
      <c r="A106" s="23">
        <v>81</v>
      </c>
      <c r="B106" s="67" t="s">
        <v>452</v>
      </c>
      <c r="C106" s="67" t="s">
        <v>424</v>
      </c>
      <c r="D106" s="12">
        <v>270000</v>
      </c>
      <c r="E106" s="8">
        <f t="shared" si="6"/>
        <v>223140.49586776859</v>
      </c>
      <c r="F106" s="13" t="s">
        <v>702</v>
      </c>
      <c r="G106" s="7" t="s">
        <v>825</v>
      </c>
      <c r="H106" s="7" t="s">
        <v>771</v>
      </c>
      <c r="I106" s="14" t="s">
        <v>20</v>
      </c>
      <c r="J106" s="10" t="s">
        <v>807</v>
      </c>
      <c r="K106" s="7" t="s">
        <v>489</v>
      </c>
      <c r="L106" s="7" t="s">
        <v>491</v>
      </c>
    </row>
    <row r="107" spans="1:12" ht="81.75" customHeight="1" x14ac:dyDescent="0.2">
      <c r="A107" s="23">
        <v>82</v>
      </c>
      <c r="B107" s="67" t="s">
        <v>445</v>
      </c>
      <c r="C107" s="67" t="s">
        <v>276</v>
      </c>
      <c r="D107" s="12">
        <v>1000</v>
      </c>
      <c r="E107" s="8">
        <f t="shared" si="6"/>
        <v>826.44628099173553</v>
      </c>
      <c r="F107" s="10" t="s">
        <v>703</v>
      </c>
      <c r="G107" s="7" t="s">
        <v>825</v>
      </c>
      <c r="H107" s="7" t="s">
        <v>17</v>
      </c>
      <c r="I107" s="14" t="s">
        <v>31</v>
      </c>
      <c r="J107" s="10" t="s">
        <v>807</v>
      </c>
      <c r="K107" s="7" t="s">
        <v>490</v>
      </c>
      <c r="L107" s="7" t="s">
        <v>499</v>
      </c>
    </row>
    <row r="108" spans="1:12" ht="198" customHeight="1" x14ac:dyDescent="0.2">
      <c r="A108" s="23">
        <v>83</v>
      </c>
      <c r="B108" s="67" t="s">
        <v>445</v>
      </c>
      <c r="C108" s="34" t="s">
        <v>428</v>
      </c>
      <c r="D108" s="8">
        <v>2000</v>
      </c>
      <c r="E108" s="8">
        <f t="shared" si="6"/>
        <v>1652.8925619834711</v>
      </c>
      <c r="F108" s="7" t="s">
        <v>551</v>
      </c>
      <c r="G108" s="7" t="s">
        <v>825</v>
      </c>
      <c r="H108" s="7" t="s">
        <v>17</v>
      </c>
      <c r="I108" s="14" t="s">
        <v>31</v>
      </c>
      <c r="J108" s="10" t="s">
        <v>807</v>
      </c>
      <c r="K108" s="7" t="s">
        <v>490</v>
      </c>
      <c r="L108" s="7" t="s">
        <v>499</v>
      </c>
    </row>
    <row r="109" spans="1:12" ht="63.75" x14ac:dyDescent="0.2">
      <c r="A109" s="23">
        <v>84</v>
      </c>
      <c r="B109" s="67" t="s">
        <v>58</v>
      </c>
      <c r="C109" s="34" t="s">
        <v>33</v>
      </c>
      <c r="D109" s="8">
        <v>3000</v>
      </c>
      <c r="E109" s="8">
        <f t="shared" si="6"/>
        <v>2479.3388429752067</v>
      </c>
      <c r="F109" s="7" t="s">
        <v>731</v>
      </c>
      <c r="G109" s="7" t="s">
        <v>825</v>
      </c>
      <c r="H109" s="7" t="s">
        <v>771</v>
      </c>
      <c r="I109" s="14" t="s">
        <v>20</v>
      </c>
      <c r="J109" s="10" t="s">
        <v>807</v>
      </c>
      <c r="K109" s="7" t="s">
        <v>490</v>
      </c>
      <c r="L109" s="7" t="s">
        <v>499</v>
      </c>
    </row>
    <row r="110" spans="1:12" ht="63.75" x14ac:dyDescent="0.2">
      <c r="A110" s="23">
        <v>85</v>
      </c>
      <c r="B110" s="67" t="s">
        <v>452</v>
      </c>
      <c r="C110" s="7" t="s">
        <v>483</v>
      </c>
      <c r="D110" s="8">
        <v>43000</v>
      </c>
      <c r="E110" s="8">
        <f t="shared" si="6"/>
        <v>35537.190082644629</v>
      </c>
      <c r="F110" s="7" t="s">
        <v>705</v>
      </c>
      <c r="G110" s="7" t="s">
        <v>795</v>
      </c>
      <c r="H110" s="7" t="s">
        <v>769</v>
      </c>
      <c r="I110" s="14" t="s">
        <v>20</v>
      </c>
      <c r="J110" s="10" t="s">
        <v>807</v>
      </c>
      <c r="K110" s="7" t="s">
        <v>494</v>
      </c>
      <c r="L110" s="7" t="s">
        <v>491</v>
      </c>
    </row>
    <row r="111" spans="1:12" ht="76.5" x14ac:dyDescent="0.2">
      <c r="A111" s="23">
        <v>86</v>
      </c>
      <c r="B111" s="67" t="s">
        <v>452</v>
      </c>
      <c r="C111" s="67" t="s">
        <v>277</v>
      </c>
      <c r="D111" s="12">
        <v>55000</v>
      </c>
      <c r="E111" s="8">
        <f t="shared" si="6"/>
        <v>45454.545454545456</v>
      </c>
      <c r="F111" s="13" t="s">
        <v>704</v>
      </c>
      <c r="G111" s="7" t="s">
        <v>795</v>
      </c>
      <c r="H111" s="13" t="s">
        <v>18</v>
      </c>
      <c r="I111" s="15" t="s">
        <v>13</v>
      </c>
      <c r="J111" s="10" t="s">
        <v>807</v>
      </c>
      <c r="K111" s="7" t="s">
        <v>489</v>
      </c>
      <c r="L111" s="7" t="s">
        <v>491</v>
      </c>
    </row>
    <row r="112" spans="1:12" ht="63.75" x14ac:dyDescent="0.2">
      <c r="A112" s="23">
        <v>87</v>
      </c>
      <c r="B112" s="67" t="s">
        <v>448</v>
      </c>
      <c r="C112" s="34" t="s">
        <v>278</v>
      </c>
      <c r="D112" s="8">
        <v>400</v>
      </c>
      <c r="E112" s="8">
        <f t="shared" si="6"/>
        <v>330.57851239669424</v>
      </c>
      <c r="F112" s="7" t="s">
        <v>706</v>
      </c>
      <c r="G112" s="7" t="s">
        <v>825</v>
      </c>
      <c r="H112" s="7" t="s">
        <v>17</v>
      </c>
      <c r="I112" s="14" t="s">
        <v>343</v>
      </c>
      <c r="J112" s="10" t="s">
        <v>807</v>
      </c>
      <c r="K112" s="7" t="s">
        <v>490</v>
      </c>
      <c r="L112" s="7" t="s">
        <v>499</v>
      </c>
    </row>
    <row r="113" spans="1:12" ht="63.75" x14ac:dyDescent="0.2">
      <c r="A113" s="23">
        <v>88</v>
      </c>
      <c r="B113" s="67" t="s">
        <v>446</v>
      </c>
      <c r="C113" s="34" t="s">
        <v>484</v>
      </c>
      <c r="D113" s="8">
        <v>10000</v>
      </c>
      <c r="E113" s="8">
        <f t="shared" si="6"/>
        <v>8264.4628099173551</v>
      </c>
      <c r="F113" s="7" t="s">
        <v>552</v>
      </c>
      <c r="G113" s="7" t="s">
        <v>825</v>
      </c>
      <c r="H113" s="7" t="s">
        <v>17</v>
      </c>
      <c r="I113" s="14" t="s">
        <v>354</v>
      </c>
      <c r="J113" s="10" t="s">
        <v>807</v>
      </c>
      <c r="K113" s="7" t="s">
        <v>490</v>
      </c>
      <c r="L113" s="7" t="s">
        <v>499</v>
      </c>
    </row>
    <row r="114" spans="1:12" x14ac:dyDescent="0.2">
      <c r="B114" s="23"/>
      <c r="C114" s="31"/>
      <c r="D114" s="39">
        <f>SUM(D100:D113)</f>
        <v>442200</v>
      </c>
      <c r="E114" s="39">
        <f>SUM(E100:E113)</f>
        <v>365454.54545454553</v>
      </c>
      <c r="F114" s="31"/>
      <c r="G114" s="31"/>
      <c r="H114" s="31"/>
      <c r="I114" s="31"/>
      <c r="J114" s="33"/>
      <c r="K114" s="31"/>
      <c r="L114" s="34"/>
    </row>
    <row r="115" spans="1:12" ht="15" x14ac:dyDescent="0.2">
      <c r="B115" s="74"/>
      <c r="C115" s="55" t="s">
        <v>355</v>
      </c>
      <c r="D115" s="56"/>
      <c r="E115" s="56"/>
      <c r="F115" s="56"/>
      <c r="G115" s="56"/>
      <c r="H115" s="56"/>
      <c r="I115" s="56"/>
      <c r="J115" s="56"/>
      <c r="K115" s="56"/>
      <c r="L115" s="57"/>
    </row>
    <row r="116" spans="1:12" ht="63.75" x14ac:dyDescent="0.2">
      <c r="A116" s="23">
        <v>89</v>
      </c>
      <c r="B116" s="67" t="s">
        <v>445</v>
      </c>
      <c r="C116" s="34" t="s">
        <v>427</v>
      </c>
      <c r="D116" s="8">
        <v>8000</v>
      </c>
      <c r="E116" s="12">
        <f>D116/1.21</f>
        <v>6611.5702479338843</v>
      </c>
      <c r="F116" s="7" t="s">
        <v>707</v>
      </c>
      <c r="G116" s="7" t="s">
        <v>796</v>
      </c>
      <c r="H116" s="7" t="s">
        <v>26</v>
      </c>
      <c r="I116" s="14" t="s">
        <v>20</v>
      </c>
      <c r="J116" s="10" t="s">
        <v>807</v>
      </c>
      <c r="K116" s="7" t="s">
        <v>490</v>
      </c>
      <c r="L116" s="7" t="s">
        <v>499</v>
      </c>
    </row>
    <row r="117" spans="1:12" ht="63.75" x14ac:dyDescent="0.2">
      <c r="A117" s="23">
        <v>90</v>
      </c>
      <c r="B117" s="67" t="s">
        <v>449</v>
      </c>
      <c r="C117" s="34" t="s">
        <v>34</v>
      </c>
      <c r="D117" s="8">
        <v>3000</v>
      </c>
      <c r="E117" s="12">
        <f t="shared" ref="E117:E127" si="7">D117/1.21</f>
        <v>2479.3388429752067</v>
      </c>
      <c r="F117" s="7" t="s">
        <v>708</v>
      </c>
      <c r="G117" s="7" t="s">
        <v>796</v>
      </c>
      <c r="H117" s="7" t="s">
        <v>26</v>
      </c>
      <c r="I117" s="14" t="s">
        <v>20</v>
      </c>
      <c r="J117" s="10" t="s">
        <v>807</v>
      </c>
      <c r="K117" s="7" t="s">
        <v>490</v>
      </c>
      <c r="L117" s="7" t="s">
        <v>499</v>
      </c>
    </row>
    <row r="118" spans="1:12" ht="264" customHeight="1" x14ac:dyDescent="0.2">
      <c r="A118" s="23">
        <v>91</v>
      </c>
      <c r="B118" s="67" t="s">
        <v>445</v>
      </c>
      <c r="C118" s="34" t="s">
        <v>425</v>
      </c>
      <c r="D118" s="8">
        <v>65300</v>
      </c>
      <c r="E118" s="12">
        <f t="shared" si="7"/>
        <v>53966.942148760332</v>
      </c>
      <c r="F118" s="7" t="s">
        <v>555</v>
      </c>
      <c r="G118" s="7" t="s">
        <v>796</v>
      </c>
      <c r="H118" s="7" t="s">
        <v>17</v>
      </c>
      <c r="I118" s="14" t="s">
        <v>16</v>
      </c>
      <c r="J118" s="10" t="s">
        <v>807</v>
      </c>
      <c r="K118" s="7" t="s">
        <v>494</v>
      </c>
      <c r="L118" s="7" t="s">
        <v>491</v>
      </c>
    </row>
    <row r="119" spans="1:12" ht="63.75" x14ac:dyDescent="0.2">
      <c r="A119" s="23">
        <v>92</v>
      </c>
      <c r="B119" s="67" t="s">
        <v>452</v>
      </c>
      <c r="C119" s="34" t="s">
        <v>35</v>
      </c>
      <c r="D119" s="8">
        <v>40000</v>
      </c>
      <c r="E119" s="12">
        <f t="shared" si="7"/>
        <v>33057.85123966942</v>
      </c>
      <c r="F119" s="7" t="s">
        <v>36</v>
      </c>
      <c r="G119" s="7" t="s">
        <v>356</v>
      </c>
      <c r="H119" s="7" t="s">
        <v>768</v>
      </c>
      <c r="I119" s="14" t="s">
        <v>16</v>
      </c>
      <c r="J119" s="10" t="s">
        <v>807</v>
      </c>
      <c r="K119" s="7" t="s">
        <v>494</v>
      </c>
      <c r="L119" s="7" t="s">
        <v>491</v>
      </c>
    </row>
    <row r="120" spans="1:12" ht="63.75" x14ac:dyDescent="0.2">
      <c r="A120" s="23">
        <v>93</v>
      </c>
      <c r="B120" s="67" t="s">
        <v>452</v>
      </c>
      <c r="C120" s="34" t="s">
        <v>37</v>
      </c>
      <c r="D120" s="8">
        <v>50000</v>
      </c>
      <c r="E120" s="12">
        <f t="shared" si="7"/>
        <v>41322.314049586777</v>
      </c>
      <c r="F120" s="7" t="s">
        <v>824</v>
      </c>
      <c r="G120" s="7" t="s">
        <v>356</v>
      </c>
      <c r="H120" s="7" t="s">
        <v>785</v>
      </c>
      <c r="I120" s="14" t="s">
        <v>20</v>
      </c>
      <c r="J120" s="10" t="s">
        <v>807</v>
      </c>
      <c r="K120" s="7" t="s">
        <v>494</v>
      </c>
      <c r="L120" s="7" t="s">
        <v>491</v>
      </c>
    </row>
    <row r="121" spans="1:12" ht="63.75" x14ac:dyDescent="0.2">
      <c r="A121" s="23">
        <v>94</v>
      </c>
      <c r="B121" s="67" t="s">
        <v>453</v>
      </c>
      <c r="C121" s="70" t="s">
        <v>358</v>
      </c>
      <c r="D121" s="8">
        <v>16000</v>
      </c>
      <c r="E121" s="12">
        <f t="shared" si="7"/>
        <v>13223.140495867769</v>
      </c>
      <c r="F121" s="7" t="s">
        <v>709</v>
      </c>
      <c r="G121" s="7" t="s">
        <v>356</v>
      </c>
      <c r="H121" s="7" t="s">
        <v>769</v>
      </c>
      <c r="I121" s="14" t="s">
        <v>20</v>
      </c>
      <c r="J121" s="10" t="s">
        <v>807</v>
      </c>
      <c r="K121" s="7" t="s">
        <v>490</v>
      </c>
      <c r="L121" s="7" t="s">
        <v>499</v>
      </c>
    </row>
    <row r="122" spans="1:12" ht="55.5" customHeight="1" x14ac:dyDescent="0.2">
      <c r="A122" s="23">
        <v>95</v>
      </c>
      <c r="B122" s="67" t="s">
        <v>452</v>
      </c>
      <c r="C122" s="34" t="s">
        <v>38</v>
      </c>
      <c r="D122" s="8">
        <v>50000</v>
      </c>
      <c r="E122" s="12">
        <f t="shared" si="7"/>
        <v>41322.314049586777</v>
      </c>
      <c r="F122" s="7" t="s">
        <v>710</v>
      </c>
      <c r="G122" s="7" t="s">
        <v>796</v>
      </c>
      <c r="H122" s="7" t="s">
        <v>784</v>
      </c>
      <c r="I122" s="14" t="s">
        <v>20</v>
      </c>
      <c r="J122" s="10" t="s">
        <v>807</v>
      </c>
      <c r="K122" s="7" t="s">
        <v>493</v>
      </c>
      <c r="L122" s="7" t="s">
        <v>491</v>
      </c>
    </row>
    <row r="123" spans="1:12" ht="51" customHeight="1" x14ac:dyDescent="0.2">
      <c r="A123" s="23">
        <v>96</v>
      </c>
      <c r="B123" s="67" t="s">
        <v>445</v>
      </c>
      <c r="C123" s="34" t="s">
        <v>39</v>
      </c>
      <c r="D123" s="8">
        <v>9000</v>
      </c>
      <c r="E123" s="12">
        <f t="shared" si="7"/>
        <v>7438.0165289256202</v>
      </c>
      <c r="F123" s="7" t="s">
        <v>711</v>
      </c>
      <c r="G123" s="7" t="s">
        <v>796</v>
      </c>
      <c r="H123" s="7" t="s">
        <v>40</v>
      </c>
      <c r="I123" s="14" t="s">
        <v>20</v>
      </c>
      <c r="J123" s="10" t="s">
        <v>807</v>
      </c>
      <c r="K123" s="7" t="s">
        <v>490</v>
      </c>
      <c r="L123" s="7" t="s">
        <v>499</v>
      </c>
    </row>
    <row r="124" spans="1:12" ht="55.5" customHeight="1" x14ac:dyDescent="0.2">
      <c r="A124" s="23">
        <v>97</v>
      </c>
      <c r="B124" s="67" t="s">
        <v>445</v>
      </c>
      <c r="C124" s="34" t="s">
        <v>279</v>
      </c>
      <c r="D124" s="8">
        <v>25000</v>
      </c>
      <c r="E124" s="12">
        <f t="shared" si="7"/>
        <v>20661.157024793389</v>
      </c>
      <c r="F124" s="7" t="s">
        <v>712</v>
      </c>
      <c r="G124" s="7" t="s">
        <v>796</v>
      </c>
      <c r="H124" s="7" t="s">
        <v>784</v>
      </c>
      <c r="I124" s="14" t="s">
        <v>20</v>
      </c>
      <c r="J124" s="10" t="s">
        <v>807</v>
      </c>
      <c r="K124" s="7" t="s">
        <v>494</v>
      </c>
      <c r="L124" s="7" t="s">
        <v>491</v>
      </c>
    </row>
    <row r="125" spans="1:12" ht="114.75" x14ac:dyDescent="0.2">
      <c r="A125" s="23">
        <v>98</v>
      </c>
      <c r="B125" s="67" t="s">
        <v>446</v>
      </c>
      <c r="C125" s="34" t="s">
        <v>426</v>
      </c>
      <c r="D125" s="8">
        <v>47500</v>
      </c>
      <c r="E125" s="12">
        <f t="shared" si="7"/>
        <v>39256.198347107442</v>
      </c>
      <c r="F125" s="10" t="s">
        <v>553</v>
      </c>
      <c r="G125" s="7" t="s">
        <v>796</v>
      </c>
      <c r="H125" s="7" t="s">
        <v>784</v>
      </c>
      <c r="I125" s="14" t="s">
        <v>31</v>
      </c>
      <c r="J125" s="10" t="s">
        <v>807</v>
      </c>
      <c r="K125" s="7" t="s">
        <v>493</v>
      </c>
      <c r="L125" s="7" t="s">
        <v>491</v>
      </c>
    </row>
    <row r="126" spans="1:12" ht="63.75" x14ac:dyDescent="0.2">
      <c r="A126" s="23">
        <v>99</v>
      </c>
      <c r="B126" s="67" t="s">
        <v>445</v>
      </c>
      <c r="C126" s="34" t="s">
        <v>280</v>
      </c>
      <c r="D126" s="8">
        <v>8000</v>
      </c>
      <c r="E126" s="12">
        <f t="shared" si="7"/>
        <v>6611.5702479338843</v>
      </c>
      <c r="F126" s="7" t="s">
        <v>713</v>
      </c>
      <c r="G126" s="7" t="s">
        <v>796</v>
      </c>
      <c r="H126" s="7" t="s">
        <v>771</v>
      </c>
      <c r="I126" s="14" t="s">
        <v>16</v>
      </c>
      <c r="J126" s="10" t="s">
        <v>807</v>
      </c>
      <c r="K126" s="7" t="s">
        <v>490</v>
      </c>
      <c r="L126" s="7" t="s">
        <v>499</v>
      </c>
    </row>
    <row r="127" spans="1:12" ht="56.45" customHeight="1" x14ac:dyDescent="0.2">
      <c r="A127" s="23">
        <v>100</v>
      </c>
      <c r="B127" s="67" t="s">
        <v>452</v>
      </c>
      <c r="C127" s="34" t="s">
        <v>281</v>
      </c>
      <c r="D127" s="8">
        <v>70000</v>
      </c>
      <c r="E127" s="12">
        <f t="shared" si="7"/>
        <v>57851.239669421491</v>
      </c>
      <c r="F127" s="7" t="s">
        <v>714</v>
      </c>
      <c r="G127" s="7" t="s">
        <v>796</v>
      </c>
      <c r="H127" s="7" t="s">
        <v>768</v>
      </c>
      <c r="I127" s="14" t="s">
        <v>20</v>
      </c>
      <c r="J127" s="10" t="s">
        <v>807</v>
      </c>
      <c r="K127" s="7" t="s">
        <v>489</v>
      </c>
      <c r="L127" s="7" t="s">
        <v>491</v>
      </c>
    </row>
    <row r="128" spans="1:12" x14ac:dyDescent="0.2">
      <c r="B128" s="23"/>
      <c r="C128" s="31"/>
      <c r="D128" s="39">
        <f>SUM(D116:D127)</f>
        <v>391800</v>
      </c>
      <c r="E128" s="39">
        <f>SUM(E116:E127)</f>
        <v>323801.65289256204</v>
      </c>
      <c r="F128" s="33"/>
      <c r="G128" s="31"/>
      <c r="H128" s="31"/>
      <c r="I128" s="31"/>
      <c r="J128" s="33"/>
      <c r="K128" s="31"/>
      <c r="L128" s="34"/>
    </row>
    <row r="129" spans="1:12" ht="15" x14ac:dyDescent="0.2">
      <c r="B129" s="74"/>
      <c r="C129" s="55" t="s">
        <v>357</v>
      </c>
      <c r="D129" s="56"/>
      <c r="E129" s="56"/>
      <c r="F129" s="56"/>
      <c r="G129" s="56"/>
      <c r="H129" s="56"/>
      <c r="I129" s="56"/>
      <c r="J129" s="56"/>
      <c r="K129" s="56"/>
      <c r="L129" s="57"/>
    </row>
    <row r="130" spans="1:12" ht="183" customHeight="1" x14ac:dyDescent="0.2">
      <c r="A130" s="23">
        <v>101</v>
      </c>
      <c r="B130" s="67" t="s">
        <v>449</v>
      </c>
      <c r="C130" s="34" t="s">
        <v>432</v>
      </c>
      <c r="D130" s="8">
        <v>28000</v>
      </c>
      <c r="E130" s="8">
        <f>D130/1.21</f>
        <v>23140.495867768597</v>
      </c>
      <c r="F130" s="7" t="s">
        <v>561</v>
      </c>
      <c r="G130" s="7" t="s">
        <v>821</v>
      </c>
      <c r="H130" s="7" t="s">
        <v>42</v>
      </c>
      <c r="I130" s="14" t="s">
        <v>19</v>
      </c>
      <c r="J130" s="10" t="s">
        <v>807</v>
      </c>
      <c r="K130" s="7" t="s">
        <v>489</v>
      </c>
      <c r="L130" s="7" t="s">
        <v>529</v>
      </c>
    </row>
    <row r="131" spans="1:12" ht="63.75" x14ac:dyDescent="0.2">
      <c r="A131" s="23">
        <v>102</v>
      </c>
      <c r="B131" s="67" t="s">
        <v>445</v>
      </c>
      <c r="C131" s="34" t="s">
        <v>282</v>
      </c>
      <c r="D131" s="8">
        <v>5000</v>
      </c>
      <c r="E131" s="8">
        <f t="shared" ref="E131:E152" si="8">D131/1.21</f>
        <v>4132.2314049586776</v>
      </c>
      <c r="F131" s="7" t="s">
        <v>551</v>
      </c>
      <c r="G131" s="7" t="s">
        <v>823</v>
      </c>
      <c r="H131" s="7" t="s">
        <v>50</v>
      </c>
      <c r="I131" s="14" t="s">
        <v>31</v>
      </c>
      <c r="J131" s="10" t="s">
        <v>807</v>
      </c>
      <c r="K131" s="7" t="s">
        <v>490</v>
      </c>
      <c r="L131" s="7" t="s">
        <v>499</v>
      </c>
    </row>
    <row r="132" spans="1:12" ht="63.75" x14ac:dyDescent="0.2">
      <c r="A132" s="23">
        <v>103</v>
      </c>
      <c r="B132" s="67" t="s">
        <v>445</v>
      </c>
      <c r="C132" s="34" t="s">
        <v>41</v>
      </c>
      <c r="D132" s="8">
        <v>1200</v>
      </c>
      <c r="E132" s="8">
        <f t="shared" si="8"/>
        <v>991.73553719008271</v>
      </c>
      <c r="F132" s="7" t="s">
        <v>53</v>
      </c>
      <c r="G132" s="7" t="s">
        <v>823</v>
      </c>
      <c r="H132" s="7" t="s">
        <v>29</v>
      </c>
      <c r="I132" s="14" t="s">
        <v>31</v>
      </c>
      <c r="J132" s="10" t="s">
        <v>807</v>
      </c>
      <c r="K132" s="7" t="s">
        <v>490</v>
      </c>
      <c r="L132" s="7" t="s">
        <v>499</v>
      </c>
    </row>
    <row r="133" spans="1:12" ht="76.5" x14ac:dyDescent="0.2">
      <c r="A133" s="23">
        <v>104</v>
      </c>
      <c r="B133" s="67" t="s">
        <v>449</v>
      </c>
      <c r="C133" s="34" t="s">
        <v>283</v>
      </c>
      <c r="D133" s="8">
        <v>18000</v>
      </c>
      <c r="E133" s="8">
        <f t="shared" si="8"/>
        <v>14876.03305785124</v>
      </c>
      <c r="F133" s="7" t="s">
        <v>715</v>
      </c>
      <c r="G133" s="7" t="s">
        <v>823</v>
      </c>
      <c r="H133" s="7" t="s">
        <v>42</v>
      </c>
      <c r="I133" s="14" t="s">
        <v>31</v>
      </c>
      <c r="J133" s="10" t="s">
        <v>807</v>
      </c>
      <c r="K133" s="7" t="s">
        <v>489</v>
      </c>
      <c r="L133" s="7" t="s">
        <v>529</v>
      </c>
    </row>
    <row r="134" spans="1:12" ht="53.1" customHeight="1" x14ac:dyDescent="0.2">
      <c r="A134" s="23">
        <v>105</v>
      </c>
      <c r="B134" s="67" t="s">
        <v>445</v>
      </c>
      <c r="C134" s="34" t="s">
        <v>43</v>
      </c>
      <c r="D134" s="8">
        <v>2000</v>
      </c>
      <c r="E134" s="8">
        <f t="shared" si="8"/>
        <v>1652.8925619834711</v>
      </c>
      <c r="F134" s="10" t="s">
        <v>716</v>
      </c>
      <c r="G134" s="7" t="s">
        <v>797</v>
      </c>
      <c r="H134" s="7" t="s">
        <v>42</v>
      </c>
      <c r="I134" s="14" t="s">
        <v>31</v>
      </c>
      <c r="J134" s="10" t="s">
        <v>807</v>
      </c>
      <c r="K134" s="7" t="s">
        <v>490</v>
      </c>
      <c r="L134" s="7" t="s">
        <v>499</v>
      </c>
    </row>
    <row r="135" spans="1:12" ht="63.75" x14ac:dyDescent="0.2">
      <c r="A135" s="23">
        <v>106</v>
      </c>
      <c r="B135" s="67" t="s">
        <v>445</v>
      </c>
      <c r="C135" s="34" t="s">
        <v>284</v>
      </c>
      <c r="D135" s="8">
        <v>2800</v>
      </c>
      <c r="E135" s="8">
        <f t="shared" si="8"/>
        <v>2314.0495867768595</v>
      </c>
      <c r="F135" s="10" t="s">
        <v>717</v>
      </c>
      <c r="G135" s="7" t="s">
        <v>359</v>
      </c>
      <c r="H135" s="7" t="s">
        <v>42</v>
      </c>
      <c r="I135" s="14" t="s">
        <v>31</v>
      </c>
      <c r="J135" s="10" t="s">
        <v>807</v>
      </c>
      <c r="K135" s="7" t="s">
        <v>490</v>
      </c>
      <c r="L135" s="7" t="s">
        <v>499</v>
      </c>
    </row>
    <row r="136" spans="1:12" ht="127.5" x14ac:dyDescent="0.2">
      <c r="A136" s="23">
        <v>107</v>
      </c>
      <c r="B136" s="67" t="s">
        <v>445</v>
      </c>
      <c r="C136" s="34" t="s">
        <v>430</v>
      </c>
      <c r="D136" s="8">
        <v>93000</v>
      </c>
      <c r="E136" s="8">
        <f t="shared" si="8"/>
        <v>76859.504132231406</v>
      </c>
      <c r="F136" s="7" t="s">
        <v>718</v>
      </c>
      <c r="G136" s="7" t="s">
        <v>797</v>
      </c>
      <c r="H136" s="7" t="s">
        <v>29</v>
      </c>
      <c r="I136" s="14" t="s">
        <v>396</v>
      </c>
      <c r="J136" s="10" t="s">
        <v>807</v>
      </c>
      <c r="K136" s="7" t="s">
        <v>493</v>
      </c>
      <c r="L136" s="7" t="s">
        <v>491</v>
      </c>
    </row>
    <row r="137" spans="1:12" ht="61.5" customHeight="1" x14ac:dyDescent="0.2">
      <c r="A137" s="23">
        <v>108</v>
      </c>
      <c r="B137" s="67" t="s">
        <v>455</v>
      </c>
      <c r="C137" s="34" t="s">
        <v>75</v>
      </c>
      <c r="D137" s="8">
        <v>17000</v>
      </c>
      <c r="E137" s="8">
        <f t="shared" si="8"/>
        <v>14049.586776859505</v>
      </c>
      <c r="F137" s="7" t="s">
        <v>719</v>
      </c>
      <c r="G137" s="7" t="s">
        <v>797</v>
      </c>
      <c r="H137" s="7" t="s">
        <v>42</v>
      </c>
      <c r="I137" s="14" t="s">
        <v>396</v>
      </c>
      <c r="J137" s="10" t="s">
        <v>807</v>
      </c>
      <c r="K137" s="7" t="s">
        <v>490</v>
      </c>
      <c r="L137" s="7" t="s">
        <v>499</v>
      </c>
    </row>
    <row r="138" spans="1:12" ht="63.75" x14ac:dyDescent="0.2">
      <c r="A138" s="23">
        <v>109</v>
      </c>
      <c r="B138" s="67" t="s">
        <v>445</v>
      </c>
      <c r="C138" s="34" t="s">
        <v>43</v>
      </c>
      <c r="D138" s="8">
        <v>2000</v>
      </c>
      <c r="E138" s="8">
        <f t="shared" si="8"/>
        <v>1652.8925619834711</v>
      </c>
      <c r="F138" s="7" t="s">
        <v>720</v>
      </c>
      <c r="G138" s="7" t="s">
        <v>797</v>
      </c>
      <c r="H138" s="7" t="s">
        <v>44</v>
      </c>
      <c r="I138" s="14" t="s">
        <v>31</v>
      </c>
      <c r="J138" s="10" t="s">
        <v>807</v>
      </c>
      <c r="K138" s="7" t="s">
        <v>490</v>
      </c>
      <c r="L138" s="7" t="s">
        <v>499</v>
      </c>
    </row>
    <row r="139" spans="1:12" ht="69.75" customHeight="1" x14ac:dyDescent="0.2">
      <c r="A139" s="23">
        <v>110</v>
      </c>
      <c r="B139" s="67" t="s">
        <v>445</v>
      </c>
      <c r="C139" s="34" t="s">
        <v>45</v>
      </c>
      <c r="D139" s="8">
        <v>13000</v>
      </c>
      <c r="E139" s="8">
        <f t="shared" si="8"/>
        <v>10743.801652892562</v>
      </c>
      <c r="F139" s="7" t="s">
        <v>721</v>
      </c>
      <c r="G139" s="7" t="s">
        <v>821</v>
      </c>
      <c r="H139" s="7" t="s">
        <v>46</v>
      </c>
      <c r="I139" s="14" t="s">
        <v>19</v>
      </c>
      <c r="J139" s="10" t="s">
        <v>807</v>
      </c>
      <c r="K139" s="7" t="s">
        <v>490</v>
      </c>
      <c r="L139" s="7" t="s">
        <v>499</v>
      </c>
    </row>
    <row r="140" spans="1:12" ht="63.75" x14ac:dyDescent="0.2">
      <c r="A140" s="23">
        <v>111</v>
      </c>
      <c r="B140" s="67" t="s">
        <v>446</v>
      </c>
      <c r="C140" s="34" t="s">
        <v>285</v>
      </c>
      <c r="D140" s="8">
        <v>600</v>
      </c>
      <c r="E140" s="8">
        <f t="shared" si="8"/>
        <v>495.86776859504135</v>
      </c>
      <c r="F140" s="7" t="s">
        <v>558</v>
      </c>
      <c r="G140" s="7" t="s">
        <v>823</v>
      </c>
      <c r="H140" s="7" t="s">
        <v>50</v>
      </c>
      <c r="I140" s="14" t="s">
        <v>31</v>
      </c>
      <c r="J140" s="10" t="s">
        <v>807</v>
      </c>
      <c r="K140" s="7" t="s">
        <v>490</v>
      </c>
      <c r="L140" s="7" t="s">
        <v>499</v>
      </c>
    </row>
    <row r="141" spans="1:12" ht="54" customHeight="1" x14ac:dyDescent="0.2">
      <c r="A141" s="23">
        <v>112</v>
      </c>
      <c r="B141" s="67" t="s">
        <v>445</v>
      </c>
      <c r="C141" s="34" t="s">
        <v>47</v>
      </c>
      <c r="D141" s="8">
        <v>1000</v>
      </c>
      <c r="E141" s="8">
        <f t="shared" si="8"/>
        <v>826.44628099173553</v>
      </c>
      <c r="F141" s="7" t="s">
        <v>722</v>
      </c>
      <c r="G141" s="7" t="s">
        <v>821</v>
      </c>
      <c r="H141" s="7" t="s">
        <v>46</v>
      </c>
      <c r="I141" s="14" t="s">
        <v>31</v>
      </c>
      <c r="J141" s="10" t="s">
        <v>807</v>
      </c>
      <c r="K141" s="7" t="s">
        <v>490</v>
      </c>
      <c r="L141" s="7" t="s">
        <v>499</v>
      </c>
    </row>
    <row r="142" spans="1:12" ht="52.5" customHeight="1" x14ac:dyDescent="0.2">
      <c r="A142" s="23">
        <v>113</v>
      </c>
      <c r="B142" s="67" t="s">
        <v>445</v>
      </c>
      <c r="C142" s="34" t="s">
        <v>48</v>
      </c>
      <c r="D142" s="8">
        <v>600</v>
      </c>
      <c r="E142" s="8">
        <f t="shared" si="8"/>
        <v>495.86776859504135</v>
      </c>
      <c r="F142" s="7" t="s">
        <v>723</v>
      </c>
      <c r="G142" s="7" t="s">
        <v>822</v>
      </c>
      <c r="H142" s="7" t="s">
        <v>46</v>
      </c>
      <c r="I142" s="14" t="s">
        <v>31</v>
      </c>
      <c r="J142" s="10" t="s">
        <v>807</v>
      </c>
      <c r="K142" s="7" t="s">
        <v>490</v>
      </c>
      <c r="L142" s="7" t="s">
        <v>499</v>
      </c>
    </row>
    <row r="143" spans="1:12" ht="57" customHeight="1" x14ac:dyDescent="0.2">
      <c r="A143" s="23">
        <v>114</v>
      </c>
      <c r="B143" s="67" t="s">
        <v>445</v>
      </c>
      <c r="C143" s="34" t="s">
        <v>49</v>
      </c>
      <c r="D143" s="8">
        <v>2000</v>
      </c>
      <c r="E143" s="8">
        <f t="shared" si="8"/>
        <v>1652.8925619834711</v>
      </c>
      <c r="F143" s="7" t="s">
        <v>551</v>
      </c>
      <c r="G143" s="7" t="s">
        <v>822</v>
      </c>
      <c r="H143" s="7" t="s">
        <v>50</v>
      </c>
      <c r="I143" s="14" t="s">
        <v>31</v>
      </c>
      <c r="J143" s="10" t="s">
        <v>807</v>
      </c>
      <c r="K143" s="7" t="s">
        <v>490</v>
      </c>
      <c r="L143" s="7" t="s">
        <v>499</v>
      </c>
    </row>
    <row r="144" spans="1:12" ht="56.25" customHeight="1" x14ac:dyDescent="0.2">
      <c r="A144" s="23">
        <v>115</v>
      </c>
      <c r="B144" s="67" t="s">
        <v>454</v>
      </c>
      <c r="C144" s="34" t="s">
        <v>51</v>
      </c>
      <c r="D144" s="8">
        <v>800</v>
      </c>
      <c r="E144" s="8">
        <f t="shared" si="8"/>
        <v>661.15702479338847</v>
      </c>
      <c r="F144" s="7" t="s">
        <v>724</v>
      </c>
      <c r="G144" s="7" t="s">
        <v>821</v>
      </c>
      <c r="H144" s="7" t="s">
        <v>783</v>
      </c>
      <c r="I144" s="14" t="s">
        <v>19</v>
      </c>
      <c r="J144" s="10" t="s">
        <v>807</v>
      </c>
      <c r="K144" s="7" t="s">
        <v>490</v>
      </c>
      <c r="L144" s="7" t="s">
        <v>499</v>
      </c>
    </row>
    <row r="145" spans="1:12" ht="56.25" customHeight="1" x14ac:dyDescent="0.2">
      <c r="A145" s="23">
        <v>116</v>
      </c>
      <c r="B145" s="67" t="s">
        <v>445</v>
      </c>
      <c r="C145" s="34" t="s">
        <v>52</v>
      </c>
      <c r="D145" s="8">
        <v>1200</v>
      </c>
      <c r="E145" s="8">
        <f t="shared" si="8"/>
        <v>991.73553719008271</v>
      </c>
      <c r="F145" s="7" t="s">
        <v>725</v>
      </c>
      <c r="G145" s="7" t="s">
        <v>822</v>
      </c>
      <c r="H145" s="7" t="s">
        <v>54</v>
      </c>
      <c r="I145" s="14" t="s">
        <v>31</v>
      </c>
      <c r="J145" s="10" t="s">
        <v>807</v>
      </c>
      <c r="K145" s="7" t="s">
        <v>490</v>
      </c>
      <c r="L145" s="7" t="s">
        <v>499</v>
      </c>
    </row>
    <row r="146" spans="1:12" ht="76.5" x14ac:dyDescent="0.2">
      <c r="A146" s="23">
        <v>117</v>
      </c>
      <c r="B146" s="67" t="s">
        <v>445</v>
      </c>
      <c r="C146" s="34" t="s">
        <v>339</v>
      </c>
      <c r="D146" s="8">
        <v>400</v>
      </c>
      <c r="E146" s="8">
        <f t="shared" si="8"/>
        <v>330.57851239669424</v>
      </c>
      <c r="F146" s="7" t="s">
        <v>726</v>
      </c>
      <c r="G146" s="7" t="s">
        <v>823</v>
      </c>
      <c r="H146" s="7" t="s">
        <v>54</v>
      </c>
      <c r="I146" s="14" t="s">
        <v>31</v>
      </c>
      <c r="J146" s="10" t="s">
        <v>807</v>
      </c>
      <c r="K146" s="7" t="s">
        <v>490</v>
      </c>
      <c r="L146" s="7" t="s">
        <v>499</v>
      </c>
    </row>
    <row r="147" spans="1:12" ht="54" customHeight="1" x14ac:dyDescent="0.2">
      <c r="A147" s="23">
        <v>118</v>
      </c>
      <c r="B147" s="67" t="s">
        <v>445</v>
      </c>
      <c r="C147" s="34" t="s">
        <v>55</v>
      </c>
      <c r="D147" s="8">
        <v>13000</v>
      </c>
      <c r="E147" s="8">
        <f t="shared" si="8"/>
        <v>10743.801652892562</v>
      </c>
      <c r="F147" s="7" t="s">
        <v>727</v>
      </c>
      <c r="G147" s="7" t="s">
        <v>823</v>
      </c>
      <c r="H147" s="7" t="s">
        <v>54</v>
      </c>
      <c r="I147" s="14" t="s">
        <v>16</v>
      </c>
      <c r="J147" s="10" t="s">
        <v>807</v>
      </c>
      <c r="K147" s="7" t="s">
        <v>490</v>
      </c>
      <c r="L147" s="7" t="s">
        <v>499</v>
      </c>
    </row>
    <row r="148" spans="1:12" ht="76.5" x14ac:dyDescent="0.2">
      <c r="A148" s="23">
        <v>119</v>
      </c>
      <c r="B148" s="67" t="s">
        <v>446</v>
      </c>
      <c r="C148" s="34" t="s">
        <v>433</v>
      </c>
      <c r="D148" s="8">
        <v>50000</v>
      </c>
      <c r="E148" s="8">
        <f t="shared" si="8"/>
        <v>41322.314049586777</v>
      </c>
      <c r="F148" s="7" t="s">
        <v>560</v>
      </c>
      <c r="G148" s="7" t="s">
        <v>821</v>
      </c>
      <c r="H148" s="7" t="s">
        <v>42</v>
      </c>
      <c r="I148" s="14" t="s">
        <v>19</v>
      </c>
      <c r="J148" s="10" t="s">
        <v>807</v>
      </c>
      <c r="K148" s="7" t="s">
        <v>493</v>
      </c>
      <c r="L148" s="7" t="s">
        <v>491</v>
      </c>
    </row>
    <row r="149" spans="1:12" ht="55.5" customHeight="1" x14ac:dyDescent="0.2">
      <c r="A149" s="23">
        <v>120</v>
      </c>
      <c r="B149" s="67" t="s">
        <v>445</v>
      </c>
      <c r="C149" s="67" t="s">
        <v>537</v>
      </c>
      <c r="D149" s="8">
        <v>18150</v>
      </c>
      <c r="E149" s="8">
        <f t="shared" si="8"/>
        <v>15000</v>
      </c>
      <c r="F149" s="7" t="s">
        <v>551</v>
      </c>
      <c r="G149" s="7" t="s">
        <v>821</v>
      </c>
      <c r="H149" s="7" t="s">
        <v>42</v>
      </c>
      <c r="I149" s="14" t="s">
        <v>13</v>
      </c>
      <c r="J149" s="10" t="s">
        <v>807</v>
      </c>
      <c r="K149" s="7" t="s">
        <v>490</v>
      </c>
      <c r="L149" s="7" t="s">
        <v>499</v>
      </c>
    </row>
    <row r="150" spans="1:12" ht="57.75" customHeight="1" x14ac:dyDescent="0.2">
      <c r="A150" s="23">
        <v>121</v>
      </c>
      <c r="B150" s="67" t="s">
        <v>445</v>
      </c>
      <c r="C150" s="67" t="s">
        <v>540</v>
      </c>
      <c r="D150" s="8">
        <v>4000</v>
      </c>
      <c r="E150" s="8">
        <f t="shared" si="8"/>
        <v>3305.7851239669421</v>
      </c>
      <c r="F150" s="7" t="s">
        <v>551</v>
      </c>
      <c r="G150" s="7" t="s">
        <v>821</v>
      </c>
      <c r="H150" s="7" t="s">
        <v>42</v>
      </c>
      <c r="I150" s="14" t="s">
        <v>13</v>
      </c>
      <c r="J150" s="10" t="s">
        <v>807</v>
      </c>
      <c r="K150" s="7" t="s">
        <v>490</v>
      </c>
      <c r="L150" s="7" t="s">
        <v>499</v>
      </c>
    </row>
    <row r="151" spans="1:12" ht="80.25" customHeight="1" x14ac:dyDescent="0.2">
      <c r="A151" s="23">
        <v>122</v>
      </c>
      <c r="B151" s="67" t="s">
        <v>445</v>
      </c>
      <c r="C151" s="67" t="s">
        <v>538</v>
      </c>
      <c r="D151" s="8">
        <v>4000</v>
      </c>
      <c r="E151" s="8">
        <f t="shared" si="8"/>
        <v>3305.7851239669421</v>
      </c>
      <c r="F151" s="7" t="s">
        <v>561</v>
      </c>
      <c r="G151" s="7" t="s">
        <v>822</v>
      </c>
      <c r="H151" s="7" t="s">
        <v>42</v>
      </c>
      <c r="I151" s="14" t="s">
        <v>13</v>
      </c>
      <c r="J151" s="10" t="s">
        <v>807</v>
      </c>
      <c r="K151" s="7" t="s">
        <v>490</v>
      </c>
      <c r="L151" s="7" t="s">
        <v>499</v>
      </c>
    </row>
    <row r="152" spans="1:12" ht="59.45" customHeight="1" x14ac:dyDescent="0.2">
      <c r="A152" s="23">
        <v>123</v>
      </c>
      <c r="B152" s="67" t="s">
        <v>445</v>
      </c>
      <c r="C152" s="67" t="s">
        <v>539</v>
      </c>
      <c r="D152" s="8">
        <v>600</v>
      </c>
      <c r="E152" s="8">
        <f t="shared" si="8"/>
        <v>495.86776859504135</v>
      </c>
      <c r="F152" s="7" t="s">
        <v>690</v>
      </c>
      <c r="G152" s="7" t="s">
        <v>821</v>
      </c>
      <c r="H152" s="7" t="s">
        <v>42</v>
      </c>
      <c r="I152" s="14" t="s">
        <v>13</v>
      </c>
      <c r="J152" s="10" t="s">
        <v>807</v>
      </c>
      <c r="K152" s="7" t="s">
        <v>490</v>
      </c>
      <c r="L152" s="7" t="s">
        <v>499</v>
      </c>
    </row>
    <row r="153" spans="1:12" x14ac:dyDescent="0.2">
      <c r="B153" s="23"/>
      <c r="C153" s="31"/>
      <c r="D153" s="5">
        <f>SUM(D130:D152)</f>
        <v>278350</v>
      </c>
      <c r="E153" s="5">
        <f>SUM(E130:E152)</f>
        <v>230041.32231404961</v>
      </c>
      <c r="F153" s="31"/>
      <c r="G153" s="31"/>
      <c r="H153" s="31"/>
      <c r="I153" s="31"/>
      <c r="J153" s="33"/>
      <c r="K153" s="31"/>
      <c r="L153" s="34"/>
    </row>
    <row r="154" spans="1:12" ht="15" x14ac:dyDescent="0.2">
      <c r="B154" s="74"/>
      <c r="C154" s="55" t="s">
        <v>360</v>
      </c>
      <c r="D154" s="56"/>
      <c r="E154" s="56"/>
      <c r="F154" s="56"/>
      <c r="G154" s="56"/>
      <c r="H154" s="56"/>
      <c r="I154" s="56"/>
      <c r="J154" s="56"/>
      <c r="K154" s="56"/>
      <c r="L154" s="57"/>
    </row>
    <row r="155" spans="1:12" ht="67.5" customHeight="1" x14ac:dyDescent="0.2">
      <c r="A155" s="23">
        <v>124</v>
      </c>
      <c r="B155" s="67" t="s">
        <v>445</v>
      </c>
      <c r="C155" s="34" t="s">
        <v>286</v>
      </c>
      <c r="D155" s="8">
        <v>3000</v>
      </c>
      <c r="E155" s="8">
        <f t="shared" ref="E155:E163" si="9">D155/1.21</f>
        <v>2479.3388429752067</v>
      </c>
      <c r="F155" s="7" t="s">
        <v>551</v>
      </c>
      <c r="G155" s="7" t="s">
        <v>806</v>
      </c>
      <c r="H155" s="7" t="s">
        <v>17</v>
      </c>
      <c r="I155" s="14" t="s">
        <v>31</v>
      </c>
      <c r="J155" s="10" t="s">
        <v>807</v>
      </c>
      <c r="K155" s="7" t="s">
        <v>490</v>
      </c>
      <c r="L155" s="7" t="s">
        <v>499</v>
      </c>
    </row>
    <row r="156" spans="1:12" ht="69.75" customHeight="1" x14ac:dyDescent="0.2">
      <c r="A156" s="23">
        <v>125</v>
      </c>
      <c r="B156" s="67" t="s">
        <v>452</v>
      </c>
      <c r="C156" s="34" t="s">
        <v>361</v>
      </c>
      <c r="D156" s="8">
        <v>40000</v>
      </c>
      <c r="E156" s="8">
        <f t="shared" si="9"/>
        <v>33057.85123966942</v>
      </c>
      <c r="F156" s="7" t="s">
        <v>728</v>
      </c>
      <c r="G156" s="7" t="s">
        <v>806</v>
      </c>
      <c r="H156" s="13" t="s">
        <v>768</v>
      </c>
      <c r="I156" s="14" t="s">
        <v>13</v>
      </c>
      <c r="J156" s="10" t="s">
        <v>807</v>
      </c>
      <c r="K156" s="7" t="s">
        <v>494</v>
      </c>
      <c r="L156" s="7" t="s">
        <v>491</v>
      </c>
    </row>
    <row r="157" spans="1:12" ht="65.25" customHeight="1" x14ac:dyDescent="0.2">
      <c r="A157" s="23">
        <v>126</v>
      </c>
      <c r="B157" s="67" t="s">
        <v>445</v>
      </c>
      <c r="C157" s="34" t="s">
        <v>471</v>
      </c>
      <c r="D157" s="8">
        <v>4500</v>
      </c>
      <c r="E157" s="8">
        <f t="shared" si="9"/>
        <v>3719.0082644628101</v>
      </c>
      <c r="F157" s="7" t="s">
        <v>730</v>
      </c>
      <c r="G157" s="7" t="s">
        <v>806</v>
      </c>
      <c r="H157" s="13" t="s">
        <v>768</v>
      </c>
      <c r="I157" s="14" t="s">
        <v>13</v>
      </c>
      <c r="J157" s="10" t="s">
        <v>807</v>
      </c>
      <c r="K157" s="7" t="s">
        <v>490</v>
      </c>
      <c r="L157" s="7" t="s">
        <v>499</v>
      </c>
    </row>
    <row r="158" spans="1:12" ht="76.5" x14ac:dyDescent="0.2">
      <c r="A158" s="23">
        <v>127</v>
      </c>
      <c r="B158" s="67" t="s">
        <v>448</v>
      </c>
      <c r="C158" s="34" t="s">
        <v>57</v>
      </c>
      <c r="D158" s="8">
        <v>4500</v>
      </c>
      <c r="E158" s="8">
        <f t="shared" si="9"/>
        <v>3719.0082644628101</v>
      </c>
      <c r="F158" s="7" t="s">
        <v>729</v>
      </c>
      <c r="G158" s="7" t="s">
        <v>806</v>
      </c>
      <c r="H158" s="13" t="s">
        <v>768</v>
      </c>
      <c r="I158" s="14" t="s">
        <v>56</v>
      </c>
      <c r="J158" s="10" t="s">
        <v>807</v>
      </c>
      <c r="K158" s="7" t="s">
        <v>490</v>
      </c>
      <c r="L158" s="7" t="s">
        <v>499</v>
      </c>
    </row>
    <row r="159" spans="1:12" ht="117.75" customHeight="1" x14ac:dyDescent="0.2">
      <c r="A159" s="23">
        <v>128</v>
      </c>
      <c r="B159" s="67" t="s">
        <v>445</v>
      </c>
      <c r="C159" s="34" t="s">
        <v>434</v>
      </c>
      <c r="D159" s="8">
        <v>14000</v>
      </c>
      <c r="E159" s="8">
        <f t="shared" si="9"/>
        <v>11570.247933884299</v>
      </c>
      <c r="F159" s="7" t="s">
        <v>551</v>
      </c>
      <c r="G159" s="7" t="s">
        <v>806</v>
      </c>
      <c r="H159" s="7" t="s">
        <v>768</v>
      </c>
      <c r="I159" s="14" t="s">
        <v>56</v>
      </c>
      <c r="J159" s="10" t="s">
        <v>807</v>
      </c>
      <c r="K159" s="7" t="s">
        <v>490</v>
      </c>
      <c r="L159" s="7" t="s">
        <v>499</v>
      </c>
    </row>
    <row r="160" spans="1:12" ht="70.5" customHeight="1" x14ac:dyDescent="0.2">
      <c r="A160" s="23">
        <v>129</v>
      </c>
      <c r="B160" s="67" t="s">
        <v>58</v>
      </c>
      <c r="C160" s="34" t="s">
        <v>58</v>
      </c>
      <c r="D160" s="8">
        <v>1000</v>
      </c>
      <c r="E160" s="8">
        <f t="shared" si="9"/>
        <v>826.44628099173553</v>
      </c>
      <c r="F160" s="7" t="s">
        <v>731</v>
      </c>
      <c r="G160" s="7" t="s">
        <v>806</v>
      </c>
      <c r="H160" s="13" t="s">
        <v>768</v>
      </c>
      <c r="I160" s="14" t="s">
        <v>56</v>
      </c>
      <c r="J160" s="10" t="s">
        <v>807</v>
      </c>
      <c r="K160" s="7" t="s">
        <v>490</v>
      </c>
      <c r="L160" s="7" t="s">
        <v>499</v>
      </c>
    </row>
    <row r="161" spans="1:12" ht="66.75" customHeight="1" x14ac:dyDescent="0.2">
      <c r="A161" s="23">
        <v>130</v>
      </c>
      <c r="B161" s="67" t="s">
        <v>445</v>
      </c>
      <c r="C161" s="34" t="s">
        <v>59</v>
      </c>
      <c r="D161" s="8">
        <v>2500</v>
      </c>
      <c r="E161" s="8">
        <f t="shared" si="9"/>
        <v>2066.1157024793388</v>
      </c>
      <c r="F161" s="7" t="s">
        <v>820</v>
      </c>
      <c r="G161" s="7" t="s">
        <v>806</v>
      </c>
      <c r="H161" s="13" t="s">
        <v>768</v>
      </c>
      <c r="I161" s="14" t="s">
        <v>56</v>
      </c>
      <c r="J161" s="10" t="s">
        <v>807</v>
      </c>
      <c r="K161" s="7" t="s">
        <v>490</v>
      </c>
      <c r="L161" s="7" t="s">
        <v>499</v>
      </c>
    </row>
    <row r="162" spans="1:12" ht="67.5" customHeight="1" x14ac:dyDescent="0.2">
      <c r="A162" s="23">
        <v>131</v>
      </c>
      <c r="B162" s="67" t="s">
        <v>445</v>
      </c>
      <c r="C162" s="34" t="s">
        <v>287</v>
      </c>
      <c r="D162" s="8">
        <v>6000</v>
      </c>
      <c r="E162" s="8">
        <f t="shared" si="9"/>
        <v>4958.6776859504134</v>
      </c>
      <c r="F162" s="7" t="s">
        <v>704</v>
      </c>
      <c r="G162" s="7" t="s">
        <v>806</v>
      </c>
      <c r="H162" s="7" t="s">
        <v>17</v>
      </c>
      <c r="I162" s="14" t="s">
        <v>31</v>
      </c>
      <c r="J162" s="10" t="s">
        <v>807</v>
      </c>
      <c r="K162" s="7" t="s">
        <v>490</v>
      </c>
      <c r="L162" s="7" t="s">
        <v>499</v>
      </c>
    </row>
    <row r="163" spans="1:12" ht="68.099999999999994" customHeight="1" x14ac:dyDescent="0.2">
      <c r="A163" s="23">
        <v>132</v>
      </c>
      <c r="B163" s="67" t="s">
        <v>445</v>
      </c>
      <c r="C163" s="34" t="s">
        <v>60</v>
      </c>
      <c r="D163" s="8">
        <v>3500</v>
      </c>
      <c r="E163" s="8">
        <f t="shared" si="9"/>
        <v>2892.5619834710747</v>
      </c>
      <c r="F163" s="7" t="s">
        <v>732</v>
      </c>
      <c r="G163" s="7" t="s">
        <v>806</v>
      </c>
      <c r="H163" s="13" t="s">
        <v>768</v>
      </c>
      <c r="I163" s="14" t="s">
        <v>56</v>
      </c>
      <c r="J163" s="10" t="s">
        <v>807</v>
      </c>
      <c r="K163" s="7" t="s">
        <v>490</v>
      </c>
      <c r="L163" s="7" t="s">
        <v>499</v>
      </c>
    </row>
    <row r="164" spans="1:12" x14ac:dyDescent="0.2">
      <c r="B164" s="23"/>
      <c r="C164" s="31"/>
      <c r="D164" s="5">
        <f>SUM(D155:D163)</f>
        <v>79000</v>
      </c>
      <c r="E164" s="5">
        <f>SUM(E155:E163)</f>
        <v>65289.256198347117</v>
      </c>
      <c r="F164" s="31"/>
      <c r="G164" s="31"/>
      <c r="H164" s="31"/>
      <c r="I164" s="31"/>
      <c r="J164" s="33"/>
      <c r="K164" s="31"/>
      <c r="L164" s="34"/>
    </row>
    <row r="165" spans="1:12" ht="15" x14ac:dyDescent="0.2">
      <c r="B165" s="74"/>
      <c r="C165" s="55" t="s">
        <v>380</v>
      </c>
      <c r="D165" s="56"/>
      <c r="E165" s="56"/>
      <c r="F165" s="56"/>
      <c r="G165" s="56"/>
      <c r="H165" s="56"/>
      <c r="I165" s="56"/>
      <c r="J165" s="56"/>
      <c r="K165" s="56"/>
      <c r="L165" s="57"/>
    </row>
    <row r="166" spans="1:12" ht="76.5" x14ac:dyDescent="0.2">
      <c r="A166" s="23">
        <v>133</v>
      </c>
      <c r="B166" s="75" t="s">
        <v>448</v>
      </c>
      <c r="C166" s="34" t="s">
        <v>64</v>
      </c>
      <c r="D166" s="8">
        <v>700</v>
      </c>
      <c r="E166" s="8">
        <f t="shared" ref="E166:E169" si="10">D166/1.21</f>
        <v>578.51239669421489</v>
      </c>
      <c r="F166" s="7" t="s">
        <v>733</v>
      </c>
      <c r="G166" s="7" t="s">
        <v>798</v>
      </c>
      <c r="H166" s="7" t="s">
        <v>63</v>
      </c>
      <c r="I166" s="14" t="s">
        <v>13</v>
      </c>
      <c r="J166" s="10" t="s">
        <v>807</v>
      </c>
      <c r="K166" s="7" t="s">
        <v>490</v>
      </c>
      <c r="L166" s="7" t="s">
        <v>499</v>
      </c>
    </row>
    <row r="167" spans="1:12" ht="51" x14ac:dyDescent="0.2">
      <c r="A167" s="23">
        <v>134</v>
      </c>
      <c r="B167" s="75" t="s">
        <v>454</v>
      </c>
      <c r="C167" s="34" t="s">
        <v>65</v>
      </c>
      <c r="D167" s="8">
        <v>3000</v>
      </c>
      <c r="E167" s="8">
        <f t="shared" si="10"/>
        <v>2479.3388429752067</v>
      </c>
      <c r="F167" s="7" t="s">
        <v>66</v>
      </c>
      <c r="G167" s="7" t="s">
        <v>798</v>
      </c>
      <c r="H167" s="13" t="s">
        <v>768</v>
      </c>
      <c r="I167" s="14" t="s">
        <v>13</v>
      </c>
      <c r="J167" s="10" t="s">
        <v>807</v>
      </c>
      <c r="K167" s="7" t="s">
        <v>490</v>
      </c>
      <c r="L167" s="7" t="s">
        <v>499</v>
      </c>
    </row>
    <row r="168" spans="1:12" ht="51" customHeight="1" x14ac:dyDescent="0.2">
      <c r="A168" s="23">
        <v>135</v>
      </c>
      <c r="B168" s="75" t="s">
        <v>454</v>
      </c>
      <c r="C168" s="34" t="s">
        <v>67</v>
      </c>
      <c r="D168" s="8">
        <v>38000</v>
      </c>
      <c r="E168" s="8">
        <f t="shared" si="10"/>
        <v>31404.958677685951</v>
      </c>
      <c r="F168" s="7" t="s">
        <v>495</v>
      </c>
      <c r="G168" s="7" t="s">
        <v>798</v>
      </c>
      <c r="H168" s="13" t="s">
        <v>768</v>
      </c>
      <c r="I168" s="14" t="s">
        <v>13</v>
      </c>
      <c r="J168" s="10" t="s">
        <v>807</v>
      </c>
      <c r="K168" s="7" t="s">
        <v>494</v>
      </c>
      <c r="L168" s="7" t="s">
        <v>491</v>
      </c>
    </row>
    <row r="169" spans="1:12" ht="38.25" x14ac:dyDescent="0.2">
      <c r="A169" s="23">
        <v>136</v>
      </c>
      <c r="B169" s="75" t="s">
        <v>454</v>
      </c>
      <c r="C169" s="34" t="s">
        <v>68</v>
      </c>
      <c r="D169" s="8">
        <v>12000</v>
      </c>
      <c r="E169" s="8">
        <f t="shared" si="10"/>
        <v>9917.3553719008269</v>
      </c>
      <c r="F169" s="7" t="s">
        <v>69</v>
      </c>
      <c r="G169" s="7" t="s">
        <v>798</v>
      </c>
      <c r="H169" s="13" t="s">
        <v>768</v>
      </c>
      <c r="I169" s="14" t="s">
        <v>13</v>
      </c>
      <c r="J169" s="10" t="s">
        <v>807</v>
      </c>
      <c r="K169" s="7" t="s">
        <v>490</v>
      </c>
      <c r="L169" s="7" t="s">
        <v>499</v>
      </c>
    </row>
    <row r="170" spans="1:12" x14ac:dyDescent="0.2">
      <c r="B170" s="23"/>
      <c r="C170" s="31"/>
      <c r="D170" s="5">
        <f>SUM(D166:D169)</f>
        <v>53700</v>
      </c>
      <c r="E170" s="5">
        <f>SUM(E166:E169)</f>
        <v>44380.165289256198</v>
      </c>
      <c r="F170" s="31"/>
      <c r="G170" s="31"/>
      <c r="H170" s="31"/>
      <c r="I170" s="31"/>
      <c r="J170" s="33"/>
      <c r="K170" s="31"/>
      <c r="L170" s="34"/>
    </row>
    <row r="171" spans="1:12" ht="15" x14ac:dyDescent="0.2">
      <c r="B171" s="74"/>
      <c r="C171" s="55" t="s">
        <v>362</v>
      </c>
      <c r="D171" s="56"/>
      <c r="E171" s="56"/>
      <c r="F171" s="56"/>
      <c r="G171" s="56"/>
      <c r="H171" s="56"/>
      <c r="I171" s="56"/>
      <c r="J171" s="56"/>
      <c r="K171" s="56"/>
      <c r="L171" s="57"/>
    </row>
    <row r="172" spans="1:12" ht="90.75" customHeight="1" x14ac:dyDescent="0.2">
      <c r="A172" s="23">
        <v>137</v>
      </c>
      <c r="B172" s="67" t="s">
        <v>454</v>
      </c>
      <c r="C172" s="34" t="s">
        <v>486</v>
      </c>
      <c r="D172" s="8">
        <v>15000</v>
      </c>
      <c r="E172" s="8">
        <f>D172/1.21</f>
        <v>12396.694214876034</v>
      </c>
      <c r="F172" s="7" t="s">
        <v>734</v>
      </c>
      <c r="G172" s="7" t="s">
        <v>70</v>
      </c>
      <c r="H172" s="7" t="s">
        <v>782</v>
      </c>
      <c r="I172" s="14" t="s">
        <v>71</v>
      </c>
      <c r="J172" s="10" t="s">
        <v>807</v>
      </c>
      <c r="K172" s="7" t="s">
        <v>490</v>
      </c>
      <c r="L172" s="7" t="s">
        <v>499</v>
      </c>
    </row>
    <row r="173" spans="1:12" ht="51" x14ac:dyDescent="0.2">
      <c r="A173" s="23">
        <v>138</v>
      </c>
      <c r="B173" s="67" t="s">
        <v>454</v>
      </c>
      <c r="C173" s="34" t="s">
        <v>485</v>
      </c>
      <c r="D173" s="8">
        <v>9500</v>
      </c>
      <c r="E173" s="8">
        <f>D173/1.21</f>
        <v>7851.2396694214876</v>
      </c>
      <c r="F173" s="7" t="s">
        <v>735</v>
      </c>
      <c r="G173" s="7" t="s">
        <v>70</v>
      </c>
      <c r="H173" s="7" t="s">
        <v>782</v>
      </c>
      <c r="I173" s="14" t="s">
        <v>71</v>
      </c>
      <c r="J173" s="10" t="s">
        <v>807</v>
      </c>
      <c r="K173" s="7" t="s">
        <v>490</v>
      </c>
      <c r="L173" s="7" t="s">
        <v>499</v>
      </c>
    </row>
    <row r="174" spans="1:12" ht="38.25" x14ac:dyDescent="0.2">
      <c r="A174" s="23">
        <v>139</v>
      </c>
      <c r="B174" s="67" t="s">
        <v>445</v>
      </c>
      <c r="C174" s="34" t="s">
        <v>487</v>
      </c>
      <c r="D174" s="8">
        <v>43000</v>
      </c>
      <c r="E174" s="8">
        <f>D174/1.21</f>
        <v>35537.190082644629</v>
      </c>
      <c r="F174" s="7" t="s">
        <v>736</v>
      </c>
      <c r="G174" s="7" t="s">
        <v>70</v>
      </c>
      <c r="H174" s="7" t="s">
        <v>782</v>
      </c>
      <c r="I174" s="14" t="s">
        <v>71</v>
      </c>
      <c r="J174" s="10" t="s">
        <v>807</v>
      </c>
      <c r="K174" s="7" t="s">
        <v>494</v>
      </c>
      <c r="L174" s="7" t="s">
        <v>491</v>
      </c>
    </row>
    <row r="175" spans="1:12" ht="51" x14ac:dyDescent="0.2">
      <c r="A175" s="23">
        <v>140</v>
      </c>
      <c r="B175" s="67" t="s">
        <v>445</v>
      </c>
      <c r="C175" s="7" t="s">
        <v>488</v>
      </c>
      <c r="D175" s="8">
        <v>27600</v>
      </c>
      <c r="E175" s="8">
        <f>D175/1.21</f>
        <v>22809.917355371901</v>
      </c>
      <c r="F175" s="7" t="s">
        <v>737</v>
      </c>
      <c r="G175" s="7" t="s">
        <v>70</v>
      </c>
      <c r="H175" s="7" t="s">
        <v>782</v>
      </c>
      <c r="I175" s="14" t="s">
        <v>71</v>
      </c>
      <c r="J175" s="10" t="s">
        <v>807</v>
      </c>
      <c r="K175" s="7" t="s">
        <v>498</v>
      </c>
      <c r="L175" s="7" t="s">
        <v>491</v>
      </c>
    </row>
    <row r="176" spans="1:12" ht="216.75" x14ac:dyDescent="0.2">
      <c r="A176" s="23">
        <v>141</v>
      </c>
      <c r="B176" s="67" t="s">
        <v>445</v>
      </c>
      <c r="C176" s="34" t="s">
        <v>288</v>
      </c>
      <c r="D176" s="8">
        <v>50000</v>
      </c>
      <c r="E176" s="8">
        <f t="shared" ref="E176:E177" si="11">D176/1.21</f>
        <v>41322.314049586777</v>
      </c>
      <c r="F176" s="7" t="s">
        <v>738</v>
      </c>
      <c r="G176" s="7" t="s">
        <v>70</v>
      </c>
      <c r="H176" s="7" t="s">
        <v>782</v>
      </c>
      <c r="I176" s="14" t="s">
        <v>20</v>
      </c>
      <c r="J176" s="10" t="s">
        <v>807</v>
      </c>
      <c r="K176" s="7" t="s">
        <v>494</v>
      </c>
      <c r="L176" s="7" t="s">
        <v>491</v>
      </c>
    </row>
    <row r="177" spans="1:12" ht="38.25" x14ac:dyDescent="0.2">
      <c r="A177" s="23">
        <v>142</v>
      </c>
      <c r="B177" s="75" t="s">
        <v>448</v>
      </c>
      <c r="C177" s="34" t="s">
        <v>289</v>
      </c>
      <c r="D177" s="8">
        <v>9000</v>
      </c>
      <c r="E177" s="8">
        <f t="shared" si="11"/>
        <v>7438.0165289256202</v>
      </c>
      <c r="F177" s="7" t="s">
        <v>612</v>
      </c>
      <c r="G177" s="7" t="s">
        <v>70</v>
      </c>
      <c r="H177" s="7" t="s">
        <v>54</v>
      </c>
      <c r="I177" s="14" t="s">
        <v>72</v>
      </c>
      <c r="J177" s="10" t="s">
        <v>807</v>
      </c>
      <c r="K177" s="7" t="s">
        <v>490</v>
      </c>
      <c r="L177" s="7" t="s">
        <v>499</v>
      </c>
    </row>
    <row r="178" spans="1:12" x14ac:dyDescent="0.2">
      <c r="B178" s="23"/>
      <c r="C178" s="31"/>
      <c r="D178" s="5">
        <f>SUM(D172:D177)</f>
        <v>154100</v>
      </c>
      <c r="E178" s="5">
        <f>SUM(E172:E177)</f>
        <v>127355.37190082646</v>
      </c>
      <c r="F178" s="31"/>
      <c r="G178" s="31"/>
      <c r="H178" s="31"/>
      <c r="I178" s="31"/>
      <c r="J178" s="33"/>
      <c r="K178" s="31"/>
      <c r="L178" s="34"/>
    </row>
    <row r="179" spans="1:12" ht="15" x14ac:dyDescent="0.2">
      <c r="B179" s="74"/>
      <c r="C179" s="55" t="s">
        <v>363</v>
      </c>
      <c r="D179" s="56"/>
      <c r="E179" s="56"/>
      <c r="F179" s="56"/>
      <c r="G179" s="56"/>
      <c r="H179" s="56"/>
      <c r="I179" s="56"/>
      <c r="J179" s="56"/>
      <c r="K179" s="56"/>
      <c r="L179" s="57"/>
    </row>
    <row r="180" spans="1:12" ht="38.25" x14ac:dyDescent="0.2">
      <c r="A180" s="23">
        <v>143</v>
      </c>
      <c r="B180" s="67" t="s">
        <v>452</v>
      </c>
      <c r="C180" s="34" t="s">
        <v>290</v>
      </c>
      <c r="D180" s="8">
        <v>400000</v>
      </c>
      <c r="E180" s="8">
        <f>D180/1.21</f>
        <v>330578.51239669422</v>
      </c>
      <c r="F180" s="7" t="s">
        <v>742</v>
      </c>
      <c r="G180" s="7" t="s">
        <v>331</v>
      </c>
      <c r="H180" s="7" t="s">
        <v>29</v>
      </c>
      <c r="I180" s="14" t="s">
        <v>397</v>
      </c>
      <c r="J180" s="10" t="s">
        <v>807</v>
      </c>
      <c r="K180" s="7" t="s">
        <v>496</v>
      </c>
      <c r="L180" s="7" t="s">
        <v>491</v>
      </c>
    </row>
    <row r="181" spans="1:12" ht="38.25" x14ac:dyDescent="0.2">
      <c r="A181" s="23">
        <v>144</v>
      </c>
      <c r="B181" s="67" t="s">
        <v>497</v>
      </c>
      <c r="C181" s="34" t="s">
        <v>291</v>
      </c>
      <c r="D181" s="8">
        <v>19000</v>
      </c>
      <c r="E181" s="8">
        <f t="shared" ref="E181:E193" si="12">D181/1.21</f>
        <v>15702.479338842975</v>
      </c>
      <c r="F181" s="7" t="s">
        <v>739</v>
      </c>
      <c r="G181" s="7" t="s">
        <v>331</v>
      </c>
      <c r="H181" s="7" t="s">
        <v>29</v>
      </c>
      <c r="I181" s="14" t="s">
        <v>13</v>
      </c>
      <c r="J181" s="10" t="s">
        <v>807</v>
      </c>
      <c r="K181" s="7" t="s">
        <v>494</v>
      </c>
      <c r="L181" s="7" t="s">
        <v>491</v>
      </c>
    </row>
    <row r="182" spans="1:12" ht="51" x14ac:dyDescent="0.2">
      <c r="A182" s="23">
        <v>145</v>
      </c>
      <c r="B182" s="67" t="s">
        <v>452</v>
      </c>
      <c r="C182" s="34" t="s">
        <v>292</v>
      </c>
      <c r="D182" s="8">
        <v>125000</v>
      </c>
      <c r="E182" s="8">
        <f t="shared" si="12"/>
        <v>103305.78512396694</v>
      </c>
      <c r="F182" s="7" t="s">
        <v>740</v>
      </c>
      <c r="G182" s="7" t="s">
        <v>331</v>
      </c>
      <c r="H182" s="7" t="s">
        <v>50</v>
      </c>
      <c r="I182" s="14" t="s">
        <v>19</v>
      </c>
      <c r="J182" s="10" t="s">
        <v>807</v>
      </c>
      <c r="K182" s="7" t="s">
        <v>493</v>
      </c>
      <c r="L182" s="7" t="s">
        <v>491</v>
      </c>
    </row>
    <row r="183" spans="1:12" ht="38.25" x14ac:dyDescent="0.2">
      <c r="A183" s="23">
        <v>146</v>
      </c>
      <c r="B183" s="67" t="s">
        <v>452</v>
      </c>
      <c r="C183" s="34" t="s">
        <v>293</v>
      </c>
      <c r="D183" s="8">
        <v>60000</v>
      </c>
      <c r="E183" s="8">
        <f t="shared" si="12"/>
        <v>49586.776859504134</v>
      </c>
      <c r="F183" s="7" t="s">
        <v>581</v>
      </c>
      <c r="G183" s="7" t="s">
        <v>331</v>
      </c>
      <c r="H183" s="7" t="s">
        <v>50</v>
      </c>
      <c r="I183" s="14" t="s">
        <v>13</v>
      </c>
      <c r="J183" s="10" t="s">
        <v>807</v>
      </c>
      <c r="K183" s="7" t="s">
        <v>489</v>
      </c>
      <c r="L183" s="7" t="s">
        <v>491</v>
      </c>
    </row>
    <row r="184" spans="1:12" ht="38.25" x14ac:dyDescent="0.2">
      <c r="A184" s="23">
        <v>147</v>
      </c>
      <c r="B184" s="67" t="s">
        <v>452</v>
      </c>
      <c r="C184" s="34" t="s">
        <v>294</v>
      </c>
      <c r="D184" s="8">
        <v>955000</v>
      </c>
      <c r="E184" s="8">
        <f t="shared" si="12"/>
        <v>789256.19834710751</v>
      </c>
      <c r="F184" s="7" t="s">
        <v>714</v>
      </c>
      <c r="G184" s="7" t="s">
        <v>331</v>
      </c>
      <c r="H184" s="8" t="s">
        <v>24</v>
      </c>
      <c r="I184" s="11" t="s">
        <v>13</v>
      </c>
      <c r="J184" s="10" t="s">
        <v>807</v>
      </c>
      <c r="K184" s="7" t="s">
        <v>496</v>
      </c>
      <c r="L184" s="7" t="s">
        <v>491</v>
      </c>
    </row>
    <row r="185" spans="1:12" ht="51" x14ac:dyDescent="0.2">
      <c r="A185" s="23">
        <v>148</v>
      </c>
      <c r="B185" s="67" t="s">
        <v>452</v>
      </c>
      <c r="C185" s="34" t="s">
        <v>73</v>
      </c>
      <c r="D185" s="8">
        <v>459000</v>
      </c>
      <c r="E185" s="8">
        <f t="shared" si="12"/>
        <v>379338.84297520661</v>
      </c>
      <c r="F185" s="7" t="s">
        <v>697</v>
      </c>
      <c r="G185" s="7" t="s">
        <v>331</v>
      </c>
      <c r="H185" s="7" t="s">
        <v>29</v>
      </c>
      <c r="I185" s="14" t="s">
        <v>21</v>
      </c>
      <c r="J185" s="10" t="s">
        <v>807</v>
      </c>
      <c r="K185" s="7" t="s">
        <v>489</v>
      </c>
      <c r="L185" s="7" t="s">
        <v>491</v>
      </c>
    </row>
    <row r="186" spans="1:12" ht="104.25" customHeight="1" x14ac:dyDescent="0.2">
      <c r="A186" s="23">
        <v>149</v>
      </c>
      <c r="B186" s="67" t="s">
        <v>448</v>
      </c>
      <c r="C186" s="34" t="s">
        <v>435</v>
      </c>
      <c r="D186" s="8">
        <v>38000</v>
      </c>
      <c r="E186" s="8">
        <f t="shared" si="12"/>
        <v>31404.958677685951</v>
      </c>
      <c r="F186" s="7" t="s">
        <v>741</v>
      </c>
      <c r="G186" s="7" t="s">
        <v>331</v>
      </c>
      <c r="H186" s="7" t="s">
        <v>29</v>
      </c>
      <c r="I186" s="14" t="s">
        <v>13</v>
      </c>
      <c r="J186" s="10" t="s">
        <v>807</v>
      </c>
      <c r="K186" s="7" t="s">
        <v>494</v>
      </c>
      <c r="L186" s="7" t="s">
        <v>491</v>
      </c>
    </row>
    <row r="187" spans="1:12" ht="79.5" customHeight="1" x14ac:dyDescent="0.2">
      <c r="A187" s="23">
        <v>150</v>
      </c>
      <c r="B187" s="67" t="s">
        <v>449</v>
      </c>
      <c r="C187" s="67" t="s">
        <v>472</v>
      </c>
      <c r="D187" s="12">
        <v>900</v>
      </c>
      <c r="E187" s="8">
        <f t="shared" si="12"/>
        <v>743.80165289256206</v>
      </c>
      <c r="F187" s="7" t="s">
        <v>561</v>
      </c>
      <c r="G187" s="7" t="s">
        <v>331</v>
      </c>
      <c r="H187" s="7" t="s">
        <v>24</v>
      </c>
      <c r="I187" s="15" t="s">
        <v>16</v>
      </c>
      <c r="J187" s="10" t="s">
        <v>807</v>
      </c>
      <c r="K187" s="7" t="s">
        <v>490</v>
      </c>
      <c r="L187" s="7" t="s">
        <v>499</v>
      </c>
    </row>
    <row r="188" spans="1:12" ht="67.5" customHeight="1" x14ac:dyDescent="0.2">
      <c r="A188" s="23">
        <v>151</v>
      </c>
      <c r="B188" s="67" t="s">
        <v>452</v>
      </c>
      <c r="C188" s="67" t="s">
        <v>295</v>
      </c>
      <c r="D188" s="12">
        <v>20000</v>
      </c>
      <c r="E188" s="8">
        <f t="shared" si="12"/>
        <v>16528.92561983471</v>
      </c>
      <c r="F188" s="7" t="s">
        <v>742</v>
      </c>
      <c r="G188" s="7" t="s">
        <v>331</v>
      </c>
      <c r="H188" s="13" t="s">
        <v>525</v>
      </c>
      <c r="I188" s="15" t="s">
        <v>16</v>
      </c>
      <c r="J188" s="10" t="s">
        <v>807</v>
      </c>
      <c r="K188" s="7" t="s">
        <v>494</v>
      </c>
      <c r="L188" s="7" t="s">
        <v>491</v>
      </c>
    </row>
    <row r="189" spans="1:12" ht="66" customHeight="1" x14ac:dyDescent="0.2">
      <c r="A189" s="23">
        <v>152</v>
      </c>
      <c r="B189" s="67" t="s">
        <v>452</v>
      </c>
      <c r="C189" s="67" t="s">
        <v>296</v>
      </c>
      <c r="D189" s="12">
        <v>60000</v>
      </c>
      <c r="E189" s="8">
        <f t="shared" si="12"/>
        <v>49586.776859504134</v>
      </c>
      <c r="F189" s="7" t="s">
        <v>742</v>
      </c>
      <c r="G189" s="7" t="s">
        <v>331</v>
      </c>
      <c r="H189" s="13" t="s">
        <v>525</v>
      </c>
      <c r="I189" s="15" t="s">
        <v>16</v>
      </c>
      <c r="J189" s="10" t="s">
        <v>807</v>
      </c>
      <c r="K189" s="7" t="s">
        <v>489</v>
      </c>
      <c r="L189" s="7" t="s">
        <v>491</v>
      </c>
    </row>
    <row r="190" spans="1:12" ht="158.25" customHeight="1" x14ac:dyDescent="0.2">
      <c r="A190" s="23">
        <v>153</v>
      </c>
      <c r="B190" s="67" t="s">
        <v>454</v>
      </c>
      <c r="C190" s="67" t="s">
        <v>436</v>
      </c>
      <c r="D190" s="12">
        <v>11000</v>
      </c>
      <c r="E190" s="8">
        <f t="shared" si="12"/>
        <v>9090.9090909090919</v>
      </c>
      <c r="F190" s="7" t="s">
        <v>743</v>
      </c>
      <c r="G190" s="7" t="s">
        <v>331</v>
      </c>
      <c r="H190" s="7" t="s">
        <v>24</v>
      </c>
      <c r="I190" s="15" t="s">
        <v>13</v>
      </c>
      <c r="J190" s="10" t="s">
        <v>807</v>
      </c>
      <c r="K190" s="7" t="s">
        <v>490</v>
      </c>
      <c r="L190" s="7" t="s">
        <v>499</v>
      </c>
    </row>
    <row r="191" spans="1:12" ht="130.5" customHeight="1" x14ac:dyDescent="0.2">
      <c r="A191" s="23">
        <v>154</v>
      </c>
      <c r="B191" s="67" t="s">
        <v>454</v>
      </c>
      <c r="C191" s="67" t="s">
        <v>437</v>
      </c>
      <c r="D191" s="12">
        <v>8600</v>
      </c>
      <c r="E191" s="8">
        <f t="shared" si="12"/>
        <v>7107.4380165289258</v>
      </c>
      <c r="F191" s="7" t="s">
        <v>745</v>
      </c>
      <c r="G191" s="7" t="s">
        <v>331</v>
      </c>
      <c r="H191" s="7" t="s">
        <v>29</v>
      </c>
      <c r="I191" s="14" t="s">
        <v>16</v>
      </c>
      <c r="J191" s="10" t="s">
        <v>807</v>
      </c>
      <c r="K191" s="7" t="s">
        <v>490</v>
      </c>
      <c r="L191" s="7" t="s">
        <v>499</v>
      </c>
    </row>
    <row r="192" spans="1:12" ht="51" x14ac:dyDescent="0.2">
      <c r="A192" s="23">
        <v>155</v>
      </c>
      <c r="B192" s="67" t="s">
        <v>446</v>
      </c>
      <c r="C192" s="67" t="s">
        <v>297</v>
      </c>
      <c r="D192" s="12">
        <v>800</v>
      </c>
      <c r="E192" s="8">
        <f t="shared" si="12"/>
        <v>661.15702479338847</v>
      </c>
      <c r="F192" s="13" t="s">
        <v>557</v>
      </c>
      <c r="G192" s="7" t="s">
        <v>331</v>
      </c>
      <c r="H192" s="13" t="s">
        <v>42</v>
      </c>
      <c r="I192" s="15" t="s">
        <v>16</v>
      </c>
      <c r="J192" s="10" t="s">
        <v>807</v>
      </c>
      <c r="K192" s="7" t="s">
        <v>490</v>
      </c>
      <c r="L192" s="7" t="s">
        <v>499</v>
      </c>
    </row>
    <row r="193" spans="1:12" ht="51" x14ac:dyDescent="0.2">
      <c r="A193" s="23">
        <v>156</v>
      </c>
      <c r="B193" s="67" t="s">
        <v>449</v>
      </c>
      <c r="C193" s="34" t="s">
        <v>74</v>
      </c>
      <c r="D193" s="8">
        <v>2000</v>
      </c>
      <c r="E193" s="8">
        <f t="shared" si="12"/>
        <v>1652.8925619834711</v>
      </c>
      <c r="F193" s="7" t="s">
        <v>744</v>
      </c>
      <c r="G193" s="7" t="s">
        <v>331</v>
      </c>
      <c r="H193" s="7" t="s">
        <v>29</v>
      </c>
      <c r="I193" s="14" t="s">
        <v>13</v>
      </c>
      <c r="J193" s="10" t="s">
        <v>807</v>
      </c>
      <c r="K193" s="7" t="s">
        <v>490</v>
      </c>
      <c r="L193" s="7" t="s">
        <v>499</v>
      </c>
    </row>
    <row r="194" spans="1:12" x14ac:dyDescent="0.2">
      <c r="B194" s="23"/>
      <c r="C194" s="35"/>
      <c r="D194" s="39">
        <f>SUM(D180:D193)</f>
        <v>2159300</v>
      </c>
      <c r="E194" s="39">
        <f>SUM(E180:E193)</f>
        <v>1784545.4545454551</v>
      </c>
      <c r="F194" s="35"/>
      <c r="G194" s="31"/>
      <c r="H194" s="35"/>
      <c r="I194" s="35"/>
      <c r="J194" s="33"/>
      <c r="K194" s="31"/>
      <c r="L194" s="34"/>
    </row>
    <row r="195" spans="1:12" ht="15" x14ac:dyDescent="0.2">
      <c r="B195" s="74"/>
      <c r="C195" s="55" t="s">
        <v>364</v>
      </c>
      <c r="D195" s="56"/>
      <c r="E195" s="56"/>
      <c r="F195" s="56"/>
      <c r="G195" s="56"/>
      <c r="H195" s="56"/>
      <c r="I195" s="56"/>
      <c r="J195" s="56"/>
      <c r="K195" s="56"/>
      <c r="L195" s="57"/>
    </row>
    <row r="196" spans="1:12" ht="258" customHeight="1" x14ac:dyDescent="0.2">
      <c r="A196" s="23">
        <v>157</v>
      </c>
      <c r="B196" s="75" t="s">
        <v>454</v>
      </c>
      <c r="C196" s="34" t="s">
        <v>89</v>
      </c>
      <c r="D196" s="8">
        <v>1336350</v>
      </c>
      <c r="E196" s="8">
        <f>D196/1.21</f>
        <v>1104421.4876033058</v>
      </c>
      <c r="F196" s="7" t="s">
        <v>746</v>
      </c>
      <c r="G196" s="9" t="s">
        <v>332</v>
      </c>
      <c r="H196" s="7" t="s">
        <v>54</v>
      </c>
      <c r="I196" s="14" t="s">
        <v>19</v>
      </c>
      <c r="J196" s="10" t="s">
        <v>807</v>
      </c>
      <c r="K196" s="7" t="s">
        <v>489</v>
      </c>
      <c r="L196" s="7" t="s">
        <v>491</v>
      </c>
    </row>
    <row r="197" spans="1:12" x14ac:dyDescent="0.2">
      <c r="B197" s="23"/>
      <c r="C197" s="31"/>
      <c r="D197" s="5">
        <f>SUM(D196)</f>
        <v>1336350</v>
      </c>
      <c r="E197" s="5">
        <f>SUM(E196)</f>
        <v>1104421.4876033058</v>
      </c>
      <c r="F197" s="31"/>
      <c r="G197" s="32"/>
      <c r="H197" s="31"/>
      <c r="I197" s="31"/>
      <c r="J197" s="33"/>
      <c r="K197" s="31"/>
      <c r="L197" s="34"/>
    </row>
    <row r="198" spans="1:12" ht="15" x14ac:dyDescent="0.2">
      <c r="B198" s="74"/>
      <c r="C198" s="58" t="s">
        <v>381</v>
      </c>
      <c r="D198" s="56"/>
      <c r="E198" s="56"/>
      <c r="F198" s="56"/>
      <c r="G198" s="56"/>
      <c r="H198" s="56"/>
      <c r="I198" s="56"/>
      <c r="J198" s="56"/>
      <c r="K198" s="56"/>
      <c r="L198" s="57"/>
    </row>
    <row r="199" spans="1:12" ht="63.75" x14ac:dyDescent="0.2">
      <c r="A199" s="23">
        <v>158</v>
      </c>
      <c r="B199" s="75" t="s">
        <v>454</v>
      </c>
      <c r="C199" s="67" t="s">
        <v>93</v>
      </c>
      <c r="D199" s="12">
        <v>5000</v>
      </c>
      <c r="E199" s="12">
        <f>D199/1.21</f>
        <v>4132.2314049586776</v>
      </c>
      <c r="F199" s="7" t="s">
        <v>747</v>
      </c>
      <c r="G199" s="9" t="s">
        <v>333</v>
      </c>
      <c r="H199" s="13" t="s">
        <v>819</v>
      </c>
      <c r="I199" s="15" t="s">
        <v>13</v>
      </c>
      <c r="J199" s="10" t="s">
        <v>807</v>
      </c>
      <c r="K199" s="7" t="s">
        <v>490</v>
      </c>
      <c r="L199" s="7" t="s">
        <v>499</v>
      </c>
    </row>
    <row r="200" spans="1:12" ht="63.75" x14ac:dyDescent="0.2">
      <c r="A200" s="23">
        <v>159</v>
      </c>
      <c r="B200" s="75" t="s">
        <v>454</v>
      </c>
      <c r="C200" s="67" t="s">
        <v>94</v>
      </c>
      <c r="D200" s="12">
        <v>18000</v>
      </c>
      <c r="E200" s="12">
        <f t="shared" ref="E200:E215" si="13">D200/1.21</f>
        <v>14876.03305785124</v>
      </c>
      <c r="F200" s="7" t="s">
        <v>747</v>
      </c>
      <c r="G200" s="9" t="s">
        <v>333</v>
      </c>
      <c r="H200" s="13" t="s">
        <v>781</v>
      </c>
      <c r="I200" s="15" t="s">
        <v>13</v>
      </c>
      <c r="J200" s="10" t="s">
        <v>807</v>
      </c>
      <c r="K200" s="7" t="s">
        <v>490</v>
      </c>
      <c r="L200" s="7" t="s">
        <v>499</v>
      </c>
    </row>
    <row r="201" spans="1:12" ht="142.5" customHeight="1" x14ac:dyDescent="0.2">
      <c r="A201" s="23">
        <v>160</v>
      </c>
      <c r="B201" s="75" t="s">
        <v>454</v>
      </c>
      <c r="C201" s="67" t="s">
        <v>298</v>
      </c>
      <c r="D201" s="12">
        <v>5000000</v>
      </c>
      <c r="E201" s="12">
        <f t="shared" si="13"/>
        <v>4132231.4049586779</v>
      </c>
      <c r="F201" s="7" t="s">
        <v>748</v>
      </c>
      <c r="G201" s="9" t="s">
        <v>333</v>
      </c>
      <c r="H201" s="13" t="s">
        <v>780</v>
      </c>
      <c r="I201" s="15" t="s">
        <v>779</v>
      </c>
      <c r="J201" s="10" t="s">
        <v>807</v>
      </c>
      <c r="K201" s="7" t="s">
        <v>489</v>
      </c>
      <c r="L201" s="7" t="s">
        <v>491</v>
      </c>
    </row>
    <row r="202" spans="1:12" ht="153" x14ac:dyDescent="0.2">
      <c r="A202" s="23">
        <v>161</v>
      </c>
      <c r="B202" s="75" t="s">
        <v>454</v>
      </c>
      <c r="C202" s="67" t="s">
        <v>95</v>
      </c>
      <c r="D202" s="12">
        <v>800000</v>
      </c>
      <c r="E202" s="12">
        <f t="shared" si="13"/>
        <v>661157.02479338844</v>
      </c>
      <c r="F202" s="7" t="s">
        <v>748</v>
      </c>
      <c r="G202" s="9" t="s">
        <v>333</v>
      </c>
      <c r="H202" s="13" t="s">
        <v>768</v>
      </c>
      <c r="I202" s="15" t="s">
        <v>779</v>
      </c>
      <c r="J202" s="10" t="s">
        <v>807</v>
      </c>
      <c r="K202" s="7" t="s">
        <v>489</v>
      </c>
      <c r="L202" s="7" t="s">
        <v>491</v>
      </c>
    </row>
    <row r="203" spans="1:12" ht="115.5" customHeight="1" x14ac:dyDescent="0.2">
      <c r="A203" s="23">
        <v>162</v>
      </c>
      <c r="B203" s="75" t="s">
        <v>454</v>
      </c>
      <c r="C203" s="67" t="s">
        <v>96</v>
      </c>
      <c r="D203" s="12">
        <v>2000000</v>
      </c>
      <c r="E203" s="12">
        <f t="shared" si="13"/>
        <v>1652892.561983471</v>
      </c>
      <c r="F203" s="7" t="s">
        <v>748</v>
      </c>
      <c r="G203" s="9" t="s">
        <v>333</v>
      </c>
      <c r="H203" s="13" t="s">
        <v>768</v>
      </c>
      <c r="I203" s="15" t="s">
        <v>818</v>
      </c>
      <c r="J203" s="10" t="s">
        <v>807</v>
      </c>
      <c r="K203" s="7" t="s">
        <v>489</v>
      </c>
      <c r="L203" s="7" t="s">
        <v>491</v>
      </c>
    </row>
    <row r="204" spans="1:12" ht="130.5" customHeight="1" x14ac:dyDescent="0.2">
      <c r="A204" s="23">
        <v>163</v>
      </c>
      <c r="B204" s="75" t="s">
        <v>454</v>
      </c>
      <c r="C204" s="67" t="s">
        <v>97</v>
      </c>
      <c r="D204" s="12">
        <v>800000</v>
      </c>
      <c r="E204" s="12">
        <f t="shared" si="13"/>
        <v>661157.02479338844</v>
      </c>
      <c r="F204" s="7" t="s">
        <v>748</v>
      </c>
      <c r="G204" s="9" t="s">
        <v>333</v>
      </c>
      <c r="H204" s="13" t="s">
        <v>768</v>
      </c>
      <c r="I204" s="15" t="s">
        <v>818</v>
      </c>
      <c r="J204" s="10" t="s">
        <v>807</v>
      </c>
      <c r="K204" s="7" t="s">
        <v>489</v>
      </c>
      <c r="L204" s="7" t="s">
        <v>491</v>
      </c>
    </row>
    <row r="205" spans="1:12" ht="119.25" customHeight="1" x14ac:dyDescent="0.2">
      <c r="A205" s="23">
        <v>164</v>
      </c>
      <c r="B205" s="75" t="s">
        <v>450</v>
      </c>
      <c r="C205" s="67" t="s">
        <v>98</v>
      </c>
      <c r="D205" s="12">
        <v>800000</v>
      </c>
      <c r="E205" s="12">
        <f t="shared" si="13"/>
        <v>661157.02479338844</v>
      </c>
      <c r="F205" s="7" t="s">
        <v>748</v>
      </c>
      <c r="G205" s="9" t="s">
        <v>333</v>
      </c>
      <c r="H205" s="13" t="s">
        <v>768</v>
      </c>
      <c r="I205" s="21" t="s">
        <v>777</v>
      </c>
      <c r="J205" s="10" t="s">
        <v>807</v>
      </c>
      <c r="K205" s="7" t="s">
        <v>489</v>
      </c>
      <c r="L205" s="7" t="s">
        <v>491</v>
      </c>
    </row>
    <row r="206" spans="1:12" ht="102" customHeight="1" x14ac:dyDescent="0.2">
      <c r="A206" s="23">
        <v>165</v>
      </c>
      <c r="B206" s="75" t="s">
        <v>454</v>
      </c>
      <c r="C206" s="67" t="s">
        <v>99</v>
      </c>
      <c r="D206" s="12">
        <v>1500000</v>
      </c>
      <c r="E206" s="12">
        <f t="shared" si="13"/>
        <v>1239669.4214876033</v>
      </c>
      <c r="F206" s="7" t="s">
        <v>749</v>
      </c>
      <c r="G206" s="9" t="s">
        <v>333</v>
      </c>
      <c r="H206" s="13" t="s">
        <v>768</v>
      </c>
      <c r="I206" s="15" t="s">
        <v>398</v>
      </c>
      <c r="J206" s="10" t="s">
        <v>807</v>
      </c>
      <c r="K206" s="7" t="s">
        <v>489</v>
      </c>
      <c r="L206" s="7" t="s">
        <v>491</v>
      </c>
    </row>
    <row r="207" spans="1:12" ht="131.25" customHeight="1" x14ac:dyDescent="0.2">
      <c r="A207" s="23">
        <v>166</v>
      </c>
      <c r="B207" s="75" t="s">
        <v>454</v>
      </c>
      <c r="C207" s="67" t="s">
        <v>100</v>
      </c>
      <c r="D207" s="12">
        <v>700000</v>
      </c>
      <c r="E207" s="12">
        <f t="shared" si="13"/>
        <v>578512.3966942149</v>
      </c>
      <c r="F207" s="7" t="s">
        <v>750</v>
      </c>
      <c r="G207" s="9" t="s">
        <v>333</v>
      </c>
      <c r="H207" s="13" t="s">
        <v>768</v>
      </c>
      <c r="I207" s="15" t="s">
        <v>778</v>
      </c>
      <c r="J207" s="10" t="s">
        <v>807</v>
      </c>
      <c r="K207" s="7" t="s">
        <v>489</v>
      </c>
      <c r="L207" s="7" t="s">
        <v>491</v>
      </c>
    </row>
    <row r="208" spans="1:12" ht="102" x14ac:dyDescent="0.2">
      <c r="A208" s="23">
        <v>167</v>
      </c>
      <c r="B208" s="75" t="s">
        <v>454</v>
      </c>
      <c r="C208" s="67" t="s">
        <v>365</v>
      </c>
      <c r="D208" s="12">
        <v>20000</v>
      </c>
      <c r="E208" s="12">
        <f t="shared" si="13"/>
        <v>16528.92561983471</v>
      </c>
      <c r="F208" s="7" t="s">
        <v>751</v>
      </c>
      <c r="G208" s="9" t="s">
        <v>333</v>
      </c>
      <c r="H208" s="13" t="s">
        <v>768</v>
      </c>
      <c r="I208" s="15" t="s">
        <v>21</v>
      </c>
      <c r="J208" s="10" t="s">
        <v>807</v>
      </c>
      <c r="K208" s="7" t="s">
        <v>494</v>
      </c>
      <c r="L208" s="7" t="s">
        <v>491</v>
      </c>
    </row>
    <row r="209" spans="1:12" ht="63.75" x14ac:dyDescent="0.2">
      <c r="A209" s="23">
        <v>168</v>
      </c>
      <c r="B209" s="67" t="s">
        <v>445</v>
      </c>
      <c r="C209" s="67" t="s">
        <v>816</v>
      </c>
      <c r="D209" s="12">
        <v>35000</v>
      </c>
      <c r="E209" s="12">
        <f t="shared" si="13"/>
        <v>28925.619834710746</v>
      </c>
      <c r="F209" s="13" t="s">
        <v>752</v>
      </c>
      <c r="G209" s="9" t="s">
        <v>333</v>
      </c>
      <c r="H209" s="13" t="s">
        <v>817</v>
      </c>
      <c r="I209" s="15" t="s">
        <v>103</v>
      </c>
      <c r="J209" s="10" t="s">
        <v>807</v>
      </c>
      <c r="K209" s="7" t="s">
        <v>494</v>
      </c>
      <c r="L209" s="7" t="s">
        <v>491</v>
      </c>
    </row>
    <row r="210" spans="1:12" ht="38.25" x14ac:dyDescent="0.2">
      <c r="A210" s="23">
        <v>169</v>
      </c>
      <c r="B210" s="67" t="s">
        <v>445</v>
      </c>
      <c r="C210" s="67" t="s">
        <v>101</v>
      </c>
      <c r="D210" s="12">
        <v>3000</v>
      </c>
      <c r="E210" s="12">
        <f t="shared" si="13"/>
        <v>2479.3388429752067</v>
      </c>
      <c r="F210" s="13" t="s">
        <v>753</v>
      </c>
      <c r="G210" s="9" t="s">
        <v>333</v>
      </c>
      <c r="H210" s="13" t="s">
        <v>768</v>
      </c>
      <c r="I210" s="15" t="s">
        <v>103</v>
      </c>
      <c r="J210" s="10" t="s">
        <v>807</v>
      </c>
      <c r="K210" s="7" t="s">
        <v>490</v>
      </c>
      <c r="L210" s="7" t="s">
        <v>499</v>
      </c>
    </row>
    <row r="211" spans="1:12" ht="76.5" x14ac:dyDescent="0.2">
      <c r="A211" s="23">
        <v>170</v>
      </c>
      <c r="B211" s="67" t="s">
        <v>454</v>
      </c>
      <c r="C211" s="67" t="s">
        <v>299</v>
      </c>
      <c r="D211" s="12">
        <v>10000</v>
      </c>
      <c r="E211" s="12">
        <f t="shared" si="13"/>
        <v>8264.4628099173551</v>
      </c>
      <c r="F211" s="13" t="s">
        <v>754</v>
      </c>
      <c r="G211" s="9" t="s">
        <v>333</v>
      </c>
      <c r="H211" s="13" t="s">
        <v>768</v>
      </c>
      <c r="I211" s="15" t="s">
        <v>103</v>
      </c>
      <c r="J211" s="10" t="s">
        <v>807</v>
      </c>
      <c r="K211" s="7" t="s">
        <v>490</v>
      </c>
      <c r="L211" s="7" t="s">
        <v>499</v>
      </c>
    </row>
    <row r="212" spans="1:12" ht="114.75" x14ac:dyDescent="0.2">
      <c r="A212" s="23">
        <v>171</v>
      </c>
      <c r="B212" s="67" t="s">
        <v>446</v>
      </c>
      <c r="C212" s="67" t="s">
        <v>438</v>
      </c>
      <c r="D212" s="12">
        <v>13000</v>
      </c>
      <c r="E212" s="12">
        <f t="shared" si="13"/>
        <v>10743.801652892562</v>
      </c>
      <c r="F212" s="13" t="s">
        <v>560</v>
      </c>
      <c r="G212" s="9" t="s">
        <v>333</v>
      </c>
      <c r="H212" s="13" t="s">
        <v>768</v>
      </c>
      <c r="I212" s="15" t="s">
        <v>103</v>
      </c>
      <c r="J212" s="10" t="s">
        <v>807</v>
      </c>
      <c r="K212" s="7" t="s">
        <v>490</v>
      </c>
      <c r="L212" s="7" t="s">
        <v>499</v>
      </c>
    </row>
    <row r="213" spans="1:12" ht="38.25" x14ac:dyDescent="0.2">
      <c r="A213" s="23">
        <v>172</v>
      </c>
      <c r="B213" s="67" t="s">
        <v>445</v>
      </c>
      <c r="C213" s="67" t="s">
        <v>102</v>
      </c>
      <c r="D213" s="12">
        <v>15700</v>
      </c>
      <c r="E213" s="12">
        <f t="shared" si="13"/>
        <v>12975.206611570249</v>
      </c>
      <c r="F213" s="13" t="s">
        <v>755</v>
      </c>
      <c r="G213" s="9" t="s">
        <v>333</v>
      </c>
      <c r="H213" s="13" t="s">
        <v>768</v>
      </c>
      <c r="I213" s="15" t="s">
        <v>103</v>
      </c>
      <c r="J213" s="10" t="s">
        <v>807</v>
      </c>
      <c r="K213" s="7" t="s">
        <v>490</v>
      </c>
      <c r="L213" s="7" t="s">
        <v>499</v>
      </c>
    </row>
    <row r="214" spans="1:12" ht="50.25" customHeight="1" x14ac:dyDescent="0.2">
      <c r="A214" s="23">
        <v>173</v>
      </c>
      <c r="B214" s="67" t="s">
        <v>445</v>
      </c>
      <c r="C214" s="67" t="s">
        <v>300</v>
      </c>
      <c r="D214" s="12">
        <v>4000</v>
      </c>
      <c r="E214" s="12">
        <f t="shared" si="13"/>
        <v>3305.7851239669421</v>
      </c>
      <c r="F214" s="13" t="s">
        <v>756</v>
      </c>
      <c r="G214" s="9" t="s">
        <v>333</v>
      </c>
      <c r="H214" s="13" t="s">
        <v>768</v>
      </c>
      <c r="I214" s="15" t="s">
        <v>103</v>
      </c>
      <c r="J214" s="10" t="s">
        <v>807</v>
      </c>
      <c r="K214" s="7" t="s">
        <v>490</v>
      </c>
      <c r="L214" s="7" t="s">
        <v>499</v>
      </c>
    </row>
    <row r="215" spans="1:12" ht="51" x14ac:dyDescent="0.2">
      <c r="A215" s="23">
        <v>174</v>
      </c>
      <c r="B215" s="67" t="s">
        <v>452</v>
      </c>
      <c r="C215" s="67" t="s">
        <v>473</v>
      </c>
      <c r="D215" s="12">
        <v>20000</v>
      </c>
      <c r="E215" s="12">
        <f t="shared" si="13"/>
        <v>16528.92561983471</v>
      </c>
      <c r="F215" s="13" t="s">
        <v>551</v>
      </c>
      <c r="G215" s="9" t="s">
        <v>333</v>
      </c>
      <c r="H215" s="13" t="s">
        <v>768</v>
      </c>
      <c r="I215" s="15" t="s">
        <v>103</v>
      </c>
      <c r="J215" s="10" t="s">
        <v>807</v>
      </c>
      <c r="K215" s="7" t="s">
        <v>494</v>
      </c>
      <c r="L215" s="7" t="s">
        <v>491</v>
      </c>
    </row>
    <row r="216" spans="1:12" x14ac:dyDescent="0.2">
      <c r="B216" s="23"/>
      <c r="C216" s="35"/>
      <c r="D216" s="39">
        <f>SUM(D199:D215)</f>
        <v>11743700</v>
      </c>
      <c r="E216" s="39">
        <f>SUM(E199:E215)</f>
        <v>9705537.1900826432</v>
      </c>
      <c r="F216" s="35"/>
      <c r="G216" s="32"/>
      <c r="H216" s="35"/>
      <c r="I216" s="35"/>
      <c r="J216" s="33"/>
      <c r="K216" s="31"/>
      <c r="L216" s="34"/>
    </row>
    <row r="217" spans="1:12" ht="15" x14ac:dyDescent="0.2">
      <c r="B217" s="74"/>
      <c r="C217" s="58" t="s">
        <v>366</v>
      </c>
      <c r="D217" s="56"/>
      <c r="E217" s="56"/>
      <c r="F217" s="56"/>
      <c r="G217" s="56"/>
      <c r="H217" s="56"/>
      <c r="I217" s="56"/>
      <c r="J217" s="56"/>
      <c r="K217" s="56"/>
      <c r="L217" s="57"/>
    </row>
    <row r="218" spans="1:12" ht="102.75" customHeight="1" x14ac:dyDescent="0.2">
      <c r="A218" s="23">
        <v>175</v>
      </c>
      <c r="B218" s="67" t="s">
        <v>454</v>
      </c>
      <c r="C218" s="67" t="s">
        <v>124</v>
      </c>
      <c r="D218" s="12">
        <v>1200</v>
      </c>
      <c r="E218" s="12">
        <f>D218/1.21</f>
        <v>991.73553719008271</v>
      </c>
      <c r="F218" s="7" t="s">
        <v>685</v>
      </c>
      <c r="G218" s="13" t="s">
        <v>334</v>
      </c>
      <c r="H218" s="7" t="s">
        <v>776</v>
      </c>
      <c r="I218" s="14" t="s">
        <v>31</v>
      </c>
      <c r="J218" s="10" t="s">
        <v>807</v>
      </c>
      <c r="K218" s="7" t="s">
        <v>490</v>
      </c>
      <c r="L218" s="7" t="s">
        <v>499</v>
      </c>
    </row>
    <row r="219" spans="1:12" ht="38.25" x14ac:dyDescent="0.2">
      <c r="A219" s="23">
        <v>176</v>
      </c>
      <c r="B219" s="67" t="s">
        <v>445</v>
      </c>
      <c r="C219" s="67" t="s">
        <v>125</v>
      </c>
      <c r="D219" s="12">
        <v>650</v>
      </c>
      <c r="E219" s="12">
        <f t="shared" ref="E219:E230" si="14">D219/1.21</f>
        <v>537.19008264462809</v>
      </c>
      <c r="F219" s="7" t="s">
        <v>757</v>
      </c>
      <c r="G219" s="13" t="s">
        <v>334</v>
      </c>
      <c r="H219" s="7" t="s">
        <v>42</v>
      </c>
      <c r="I219" s="14" t="s">
        <v>31</v>
      </c>
      <c r="J219" s="10" t="s">
        <v>807</v>
      </c>
      <c r="K219" s="7" t="s">
        <v>490</v>
      </c>
      <c r="L219" s="7" t="s">
        <v>499</v>
      </c>
    </row>
    <row r="220" spans="1:12" ht="38.25" x14ac:dyDescent="0.2">
      <c r="A220" s="23">
        <v>177</v>
      </c>
      <c r="B220" s="67" t="s">
        <v>445</v>
      </c>
      <c r="C220" s="67" t="s">
        <v>126</v>
      </c>
      <c r="D220" s="12">
        <v>120</v>
      </c>
      <c r="E220" s="12">
        <f t="shared" si="14"/>
        <v>99.173553719008268</v>
      </c>
      <c r="F220" s="7" t="s">
        <v>758</v>
      </c>
      <c r="G220" s="13" t="s">
        <v>334</v>
      </c>
      <c r="H220" s="7" t="s">
        <v>50</v>
      </c>
      <c r="I220" s="14" t="s">
        <v>31</v>
      </c>
      <c r="J220" s="10" t="s">
        <v>807</v>
      </c>
      <c r="K220" s="7" t="s">
        <v>490</v>
      </c>
      <c r="L220" s="7" t="s">
        <v>499</v>
      </c>
    </row>
    <row r="221" spans="1:12" ht="27" customHeight="1" x14ac:dyDescent="0.2">
      <c r="A221" s="23">
        <v>178</v>
      </c>
      <c r="B221" s="67" t="s">
        <v>445</v>
      </c>
      <c r="C221" s="67" t="s">
        <v>127</v>
      </c>
      <c r="D221" s="12">
        <v>80</v>
      </c>
      <c r="E221" s="12">
        <f t="shared" si="14"/>
        <v>66.11570247933885</v>
      </c>
      <c r="F221" s="7" t="s">
        <v>759</v>
      </c>
      <c r="G221" s="13" t="s">
        <v>334</v>
      </c>
      <c r="H221" s="7" t="s">
        <v>50</v>
      </c>
      <c r="I221" s="14" t="s">
        <v>31</v>
      </c>
      <c r="J221" s="10" t="s">
        <v>807</v>
      </c>
      <c r="K221" s="7" t="s">
        <v>490</v>
      </c>
      <c r="L221" s="7" t="s">
        <v>499</v>
      </c>
    </row>
    <row r="222" spans="1:12" ht="126.75" customHeight="1" x14ac:dyDescent="0.2">
      <c r="A222" s="23">
        <v>179</v>
      </c>
      <c r="B222" s="67" t="s">
        <v>445</v>
      </c>
      <c r="C222" s="67" t="s">
        <v>440</v>
      </c>
      <c r="D222" s="12">
        <v>2400</v>
      </c>
      <c r="E222" s="12">
        <f t="shared" si="14"/>
        <v>1983.4710743801654</v>
      </c>
      <c r="F222" s="7" t="s">
        <v>551</v>
      </c>
      <c r="G222" s="13" t="s">
        <v>334</v>
      </c>
      <c r="H222" s="7" t="s">
        <v>44</v>
      </c>
      <c r="I222" s="14" t="s">
        <v>31</v>
      </c>
      <c r="J222" s="10" t="s">
        <v>807</v>
      </c>
      <c r="K222" s="7" t="s">
        <v>490</v>
      </c>
      <c r="L222" s="7" t="s">
        <v>499</v>
      </c>
    </row>
    <row r="223" spans="1:12" ht="38.25" x14ac:dyDescent="0.2">
      <c r="A223" s="23">
        <v>180</v>
      </c>
      <c r="B223" s="67" t="s">
        <v>445</v>
      </c>
      <c r="C223" s="67" t="s">
        <v>128</v>
      </c>
      <c r="D223" s="12">
        <v>20</v>
      </c>
      <c r="E223" s="12">
        <f t="shared" si="14"/>
        <v>16.528925619834713</v>
      </c>
      <c r="F223" s="7" t="s">
        <v>550</v>
      </c>
      <c r="G223" s="13" t="s">
        <v>334</v>
      </c>
      <c r="H223" s="7" t="s">
        <v>44</v>
      </c>
      <c r="I223" s="14" t="s">
        <v>31</v>
      </c>
      <c r="J223" s="10" t="s">
        <v>807</v>
      </c>
      <c r="K223" s="7" t="s">
        <v>490</v>
      </c>
      <c r="L223" s="7" t="s">
        <v>499</v>
      </c>
    </row>
    <row r="224" spans="1:12" ht="51" x14ac:dyDescent="0.2">
      <c r="A224" s="23">
        <v>181</v>
      </c>
      <c r="B224" s="67" t="s">
        <v>455</v>
      </c>
      <c r="C224" s="67" t="s">
        <v>815</v>
      </c>
      <c r="D224" s="12">
        <v>6000</v>
      </c>
      <c r="E224" s="12">
        <f t="shared" si="14"/>
        <v>4958.6776859504134</v>
      </c>
      <c r="F224" s="7" t="s">
        <v>593</v>
      </c>
      <c r="G224" s="13" t="s">
        <v>334</v>
      </c>
      <c r="H224" s="7" t="s">
        <v>46</v>
      </c>
      <c r="I224" s="14" t="s">
        <v>31</v>
      </c>
      <c r="J224" s="10" t="s">
        <v>807</v>
      </c>
      <c r="K224" s="7" t="s">
        <v>490</v>
      </c>
      <c r="L224" s="7" t="s">
        <v>499</v>
      </c>
    </row>
    <row r="225" spans="1:12" ht="30" customHeight="1" x14ac:dyDescent="0.2">
      <c r="A225" s="23">
        <v>182</v>
      </c>
      <c r="B225" s="67" t="s">
        <v>445</v>
      </c>
      <c r="C225" s="67" t="s">
        <v>129</v>
      </c>
      <c r="D225" s="12">
        <v>100</v>
      </c>
      <c r="E225" s="12">
        <f t="shared" si="14"/>
        <v>82.644628099173559</v>
      </c>
      <c r="F225" s="7" t="s">
        <v>311</v>
      </c>
      <c r="G225" s="13" t="s">
        <v>334</v>
      </c>
      <c r="H225" s="7" t="s">
        <v>61</v>
      </c>
      <c r="I225" s="14" t="s">
        <v>31</v>
      </c>
      <c r="J225" s="10" t="s">
        <v>807</v>
      </c>
      <c r="K225" s="7" t="s">
        <v>490</v>
      </c>
      <c r="L225" s="7" t="s">
        <v>499</v>
      </c>
    </row>
    <row r="226" spans="1:12" ht="28.5" customHeight="1" x14ac:dyDescent="0.2">
      <c r="A226" s="23">
        <v>183</v>
      </c>
      <c r="B226" s="67" t="s">
        <v>445</v>
      </c>
      <c r="C226" s="67" t="s">
        <v>130</v>
      </c>
      <c r="D226" s="12">
        <v>130</v>
      </c>
      <c r="E226" s="12">
        <f t="shared" si="14"/>
        <v>107.43801652892563</v>
      </c>
      <c r="F226" s="7" t="s">
        <v>760</v>
      </c>
      <c r="G226" s="13" t="s">
        <v>334</v>
      </c>
      <c r="H226" s="7" t="s">
        <v>61</v>
      </c>
      <c r="I226" s="14" t="s">
        <v>31</v>
      </c>
      <c r="J226" s="10" t="s">
        <v>807</v>
      </c>
      <c r="K226" s="7" t="s">
        <v>490</v>
      </c>
      <c r="L226" s="7" t="s">
        <v>499</v>
      </c>
    </row>
    <row r="227" spans="1:12" ht="76.5" x14ac:dyDescent="0.2">
      <c r="A227" s="23">
        <v>184</v>
      </c>
      <c r="B227" s="67" t="s">
        <v>445</v>
      </c>
      <c r="C227" s="67" t="s">
        <v>439</v>
      </c>
      <c r="D227" s="12">
        <v>5200</v>
      </c>
      <c r="E227" s="12">
        <f t="shared" si="14"/>
        <v>4297.5206611570247</v>
      </c>
      <c r="F227" s="7" t="s">
        <v>716</v>
      </c>
      <c r="G227" s="13" t="s">
        <v>334</v>
      </c>
      <c r="H227" s="7" t="s">
        <v>61</v>
      </c>
      <c r="I227" s="14" t="s">
        <v>31</v>
      </c>
      <c r="J227" s="10" t="s">
        <v>807</v>
      </c>
      <c r="K227" s="7" t="s">
        <v>490</v>
      </c>
      <c r="L227" s="7" t="s">
        <v>499</v>
      </c>
    </row>
    <row r="228" spans="1:12" ht="52.5" customHeight="1" x14ac:dyDescent="0.2">
      <c r="A228" s="23">
        <v>185</v>
      </c>
      <c r="B228" s="67" t="s">
        <v>445</v>
      </c>
      <c r="C228" s="67" t="s">
        <v>131</v>
      </c>
      <c r="D228" s="12">
        <v>160</v>
      </c>
      <c r="E228" s="12">
        <f t="shared" si="14"/>
        <v>132.2314049586777</v>
      </c>
      <c r="F228" s="7" t="s">
        <v>761</v>
      </c>
      <c r="G228" s="13" t="s">
        <v>334</v>
      </c>
      <c r="H228" s="7" t="s">
        <v>63</v>
      </c>
      <c r="I228" s="14" t="s">
        <v>31</v>
      </c>
      <c r="J228" s="10" t="s">
        <v>807</v>
      </c>
      <c r="K228" s="7" t="s">
        <v>490</v>
      </c>
      <c r="L228" s="7" t="s">
        <v>499</v>
      </c>
    </row>
    <row r="229" spans="1:12" ht="38.25" x14ac:dyDescent="0.2">
      <c r="A229" s="23">
        <v>186</v>
      </c>
      <c r="B229" s="67" t="s">
        <v>445</v>
      </c>
      <c r="C229" s="67" t="s">
        <v>132</v>
      </c>
      <c r="D229" s="12">
        <v>200</v>
      </c>
      <c r="E229" s="12">
        <f t="shared" si="14"/>
        <v>165.28925619834712</v>
      </c>
      <c r="F229" s="7" t="s">
        <v>559</v>
      </c>
      <c r="G229" s="13" t="s">
        <v>334</v>
      </c>
      <c r="H229" s="7" t="s">
        <v>120</v>
      </c>
      <c r="I229" s="14" t="s">
        <v>31</v>
      </c>
      <c r="J229" s="10" t="s">
        <v>807</v>
      </c>
      <c r="K229" s="7" t="s">
        <v>490</v>
      </c>
      <c r="L229" s="7" t="s">
        <v>499</v>
      </c>
    </row>
    <row r="230" spans="1:12" ht="30.75" customHeight="1" x14ac:dyDescent="0.2">
      <c r="A230" s="23">
        <v>187</v>
      </c>
      <c r="B230" s="67" t="s">
        <v>445</v>
      </c>
      <c r="C230" s="67" t="s">
        <v>133</v>
      </c>
      <c r="D230" s="12">
        <v>300</v>
      </c>
      <c r="E230" s="12">
        <f t="shared" si="14"/>
        <v>247.93388429752068</v>
      </c>
      <c r="F230" s="7" t="s">
        <v>555</v>
      </c>
      <c r="G230" s="13" t="s">
        <v>334</v>
      </c>
      <c r="H230" s="7" t="s">
        <v>120</v>
      </c>
      <c r="I230" s="14" t="s">
        <v>31</v>
      </c>
      <c r="J230" s="10" t="s">
        <v>807</v>
      </c>
      <c r="K230" s="7" t="s">
        <v>490</v>
      </c>
      <c r="L230" s="7" t="s">
        <v>499</v>
      </c>
    </row>
    <row r="231" spans="1:12" x14ac:dyDescent="0.2">
      <c r="B231" s="23"/>
      <c r="C231" s="35"/>
      <c r="D231" s="39">
        <f>SUM(D218:D230)</f>
        <v>16560</v>
      </c>
      <c r="E231" s="39">
        <f>SUM(E218:E230)</f>
        <v>13685.950413223141</v>
      </c>
      <c r="F231" s="31"/>
      <c r="G231" s="35"/>
      <c r="H231" s="31"/>
      <c r="I231" s="31"/>
      <c r="J231" s="31"/>
      <c r="K231" s="31"/>
      <c r="L231" s="34"/>
    </row>
    <row r="232" spans="1:12" ht="15" x14ac:dyDescent="0.2">
      <c r="B232" s="74"/>
      <c r="C232" s="58" t="s">
        <v>382</v>
      </c>
      <c r="D232" s="56"/>
      <c r="E232" s="56"/>
      <c r="F232" s="56"/>
      <c r="G232" s="56"/>
      <c r="H232" s="56"/>
      <c r="I232" s="56"/>
      <c r="J232" s="56"/>
      <c r="K232" s="56"/>
      <c r="L232" s="57"/>
    </row>
    <row r="233" spans="1:12" ht="38.25" x14ac:dyDescent="0.2">
      <c r="A233" s="23">
        <v>188</v>
      </c>
      <c r="B233" s="75" t="s">
        <v>456</v>
      </c>
      <c r="C233" s="67" t="s">
        <v>162</v>
      </c>
      <c r="D233" s="8">
        <v>4200</v>
      </c>
      <c r="E233" s="12">
        <f>D233/1.21</f>
        <v>3471.0743801652893</v>
      </c>
      <c r="F233" s="7" t="s">
        <v>687</v>
      </c>
      <c r="G233" s="7" t="s">
        <v>383</v>
      </c>
      <c r="H233" s="13" t="s">
        <v>768</v>
      </c>
      <c r="I233" s="14" t="s">
        <v>31</v>
      </c>
      <c r="J233" s="10" t="s">
        <v>807</v>
      </c>
      <c r="K233" s="7" t="s">
        <v>490</v>
      </c>
      <c r="L233" s="7" t="s">
        <v>499</v>
      </c>
    </row>
    <row r="234" spans="1:12" ht="38.25" x14ac:dyDescent="0.2">
      <c r="A234" s="23">
        <v>189</v>
      </c>
      <c r="B234" s="75" t="s">
        <v>446</v>
      </c>
      <c r="C234" s="67" t="s">
        <v>134</v>
      </c>
      <c r="D234" s="22">
        <v>3500</v>
      </c>
      <c r="E234" s="12">
        <f t="shared" ref="E234:E236" si="15">D234/1.21</f>
        <v>2892.5619834710747</v>
      </c>
      <c r="F234" s="7" t="s">
        <v>686</v>
      </c>
      <c r="G234" s="7" t="s">
        <v>383</v>
      </c>
      <c r="H234" s="13" t="s">
        <v>768</v>
      </c>
      <c r="I234" s="14" t="s">
        <v>31</v>
      </c>
      <c r="J234" s="10" t="s">
        <v>807</v>
      </c>
      <c r="K234" s="7" t="s">
        <v>490</v>
      </c>
      <c r="L234" s="7" t="s">
        <v>499</v>
      </c>
    </row>
    <row r="235" spans="1:12" ht="51" x14ac:dyDescent="0.2">
      <c r="A235" s="23">
        <v>190</v>
      </c>
      <c r="B235" s="75" t="s">
        <v>454</v>
      </c>
      <c r="C235" s="67" t="s">
        <v>302</v>
      </c>
      <c r="D235" s="22">
        <v>230</v>
      </c>
      <c r="E235" s="12">
        <f t="shared" si="15"/>
        <v>190.08264462809919</v>
      </c>
      <c r="F235" s="7" t="s">
        <v>685</v>
      </c>
      <c r="G235" s="7" t="s">
        <v>383</v>
      </c>
      <c r="H235" s="13" t="s">
        <v>768</v>
      </c>
      <c r="I235" s="14" t="s">
        <v>31</v>
      </c>
      <c r="J235" s="10" t="s">
        <v>807</v>
      </c>
      <c r="K235" s="7" t="s">
        <v>490</v>
      </c>
      <c r="L235" s="7" t="s">
        <v>499</v>
      </c>
    </row>
    <row r="236" spans="1:12" ht="51" x14ac:dyDescent="0.2">
      <c r="A236" s="23">
        <v>191</v>
      </c>
      <c r="B236" s="75" t="s">
        <v>454</v>
      </c>
      <c r="C236" s="67" t="s">
        <v>369</v>
      </c>
      <c r="D236" s="22">
        <v>6000</v>
      </c>
      <c r="E236" s="12">
        <f t="shared" si="15"/>
        <v>4958.6776859504134</v>
      </c>
      <c r="F236" s="13" t="s">
        <v>684</v>
      </c>
      <c r="G236" s="7" t="s">
        <v>383</v>
      </c>
      <c r="H236" s="13" t="s">
        <v>768</v>
      </c>
      <c r="I236" s="14" t="s">
        <v>31</v>
      </c>
      <c r="J236" s="10" t="s">
        <v>807</v>
      </c>
      <c r="K236" s="7" t="s">
        <v>490</v>
      </c>
      <c r="L236" s="7" t="s">
        <v>499</v>
      </c>
    </row>
    <row r="237" spans="1:12" x14ac:dyDescent="0.2">
      <c r="B237" s="23"/>
      <c r="C237" s="35"/>
      <c r="D237" s="39">
        <f>SUM(D233:D236)</f>
        <v>13930</v>
      </c>
      <c r="E237" s="39">
        <f>SUM(E233:E236)</f>
        <v>11512.396694214876</v>
      </c>
      <c r="F237" s="35"/>
      <c r="G237" s="31"/>
      <c r="H237" s="31"/>
      <c r="I237" s="31"/>
      <c r="J237" s="37"/>
      <c r="K237" s="37"/>
      <c r="L237" s="38"/>
    </row>
    <row r="238" spans="1:12" ht="15" x14ac:dyDescent="0.2">
      <c r="B238" s="74"/>
      <c r="C238" s="58" t="s">
        <v>367</v>
      </c>
      <c r="D238" s="56"/>
      <c r="E238" s="56"/>
      <c r="F238" s="56"/>
      <c r="G238" s="56"/>
      <c r="H238" s="56"/>
      <c r="I238" s="56"/>
      <c r="J238" s="56"/>
      <c r="K238" s="56"/>
      <c r="L238" s="57"/>
    </row>
    <row r="239" spans="1:12" ht="114.75" x14ac:dyDescent="0.2">
      <c r="A239" s="23">
        <v>192</v>
      </c>
      <c r="B239" s="75" t="s">
        <v>445</v>
      </c>
      <c r="C239" s="68" t="s">
        <v>441</v>
      </c>
      <c r="D239" s="22">
        <v>1100</v>
      </c>
      <c r="E239" s="12">
        <f>D239/1.21</f>
        <v>909.09090909090912</v>
      </c>
      <c r="F239" s="7" t="s">
        <v>555</v>
      </c>
      <c r="G239" s="7" t="s">
        <v>335</v>
      </c>
      <c r="H239" s="13" t="s">
        <v>768</v>
      </c>
      <c r="I239" s="14" t="s">
        <v>31</v>
      </c>
      <c r="J239" s="10" t="s">
        <v>807</v>
      </c>
      <c r="K239" s="7" t="s">
        <v>490</v>
      </c>
      <c r="L239" s="7" t="s">
        <v>499</v>
      </c>
    </row>
    <row r="240" spans="1:12" ht="38.25" x14ac:dyDescent="0.2">
      <c r="A240" s="23">
        <v>193</v>
      </c>
      <c r="B240" s="75" t="s">
        <v>445</v>
      </c>
      <c r="C240" s="68" t="s">
        <v>135</v>
      </c>
      <c r="D240" s="22">
        <v>50</v>
      </c>
      <c r="E240" s="12">
        <f t="shared" ref="E240:E243" si="16">D240/1.21</f>
        <v>41.32231404958678</v>
      </c>
      <c r="F240" s="7" t="s">
        <v>559</v>
      </c>
      <c r="G240" s="7" t="s">
        <v>335</v>
      </c>
      <c r="H240" s="13" t="s">
        <v>768</v>
      </c>
      <c r="I240" s="14" t="s">
        <v>31</v>
      </c>
      <c r="J240" s="10" t="s">
        <v>807</v>
      </c>
      <c r="K240" s="7" t="s">
        <v>490</v>
      </c>
      <c r="L240" s="7" t="s">
        <v>499</v>
      </c>
    </row>
    <row r="241" spans="1:12" ht="156" customHeight="1" x14ac:dyDescent="0.2">
      <c r="A241" s="23">
        <v>194</v>
      </c>
      <c r="B241" s="75" t="s">
        <v>445</v>
      </c>
      <c r="C241" s="68" t="s">
        <v>814</v>
      </c>
      <c r="D241" s="22">
        <v>150</v>
      </c>
      <c r="E241" s="12">
        <f t="shared" si="16"/>
        <v>123.96694214876034</v>
      </c>
      <c r="F241" s="7" t="s">
        <v>683</v>
      </c>
      <c r="G241" s="7" t="s">
        <v>335</v>
      </c>
      <c r="H241" s="13" t="s">
        <v>768</v>
      </c>
      <c r="I241" s="14" t="s">
        <v>31</v>
      </c>
      <c r="J241" s="10" t="s">
        <v>807</v>
      </c>
      <c r="K241" s="7" t="s">
        <v>490</v>
      </c>
      <c r="L241" s="7" t="s">
        <v>499</v>
      </c>
    </row>
    <row r="242" spans="1:12" ht="41.25" customHeight="1" x14ac:dyDescent="0.2">
      <c r="A242" s="23">
        <v>195</v>
      </c>
      <c r="B242" s="75" t="s">
        <v>445</v>
      </c>
      <c r="C242" s="67" t="s">
        <v>442</v>
      </c>
      <c r="D242" s="22">
        <v>550</v>
      </c>
      <c r="E242" s="12">
        <f t="shared" si="16"/>
        <v>454.54545454545456</v>
      </c>
      <c r="F242" s="7" t="s">
        <v>551</v>
      </c>
      <c r="G242" s="7" t="s">
        <v>335</v>
      </c>
      <c r="H242" s="13" t="s">
        <v>768</v>
      </c>
      <c r="I242" s="14" t="s">
        <v>31</v>
      </c>
      <c r="J242" s="10" t="s">
        <v>807</v>
      </c>
      <c r="K242" s="7" t="s">
        <v>490</v>
      </c>
      <c r="L242" s="7" t="s">
        <v>499</v>
      </c>
    </row>
    <row r="243" spans="1:12" ht="38.25" x14ac:dyDescent="0.2">
      <c r="A243" s="23">
        <v>196</v>
      </c>
      <c r="B243" s="75" t="s">
        <v>445</v>
      </c>
      <c r="C243" s="68" t="s">
        <v>336</v>
      </c>
      <c r="D243" s="22">
        <v>120</v>
      </c>
      <c r="E243" s="12">
        <f t="shared" si="16"/>
        <v>99.173553719008268</v>
      </c>
      <c r="F243" s="7" t="s">
        <v>682</v>
      </c>
      <c r="G243" s="7" t="s">
        <v>335</v>
      </c>
      <c r="H243" s="13" t="s">
        <v>768</v>
      </c>
      <c r="I243" s="14" t="s">
        <v>31</v>
      </c>
      <c r="J243" s="10" t="s">
        <v>807</v>
      </c>
      <c r="K243" s="7" t="s">
        <v>490</v>
      </c>
      <c r="L243" s="7" t="s">
        <v>499</v>
      </c>
    </row>
    <row r="244" spans="1:12" x14ac:dyDescent="0.2">
      <c r="B244" s="23"/>
      <c r="C244" s="69"/>
      <c r="D244" s="39">
        <f>SUM(D239:D243)</f>
        <v>1970</v>
      </c>
      <c r="E244" s="39">
        <f>SUM(E239:E243)</f>
        <v>1628.0991735537189</v>
      </c>
      <c r="F244" s="31"/>
      <c r="G244" s="31"/>
      <c r="H244" s="31"/>
      <c r="I244" s="31"/>
      <c r="J244" s="37"/>
      <c r="K244" s="37"/>
      <c r="L244" s="38"/>
    </row>
    <row r="245" spans="1:12" ht="15" x14ac:dyDescent="0.2">
      <c r="B245" s="74"/>
      <c r="C245" s="58" t="s">
        <v>368</v>
      </c>
      <c r="D245" s="56"/>
      <c r="E245" s="56"/>
      <c r="F245" s="56"/>
      <c r="G245" s="56"/>
      <c r="H245" s="56"/>
      <c r="I245" s="56"/>
      <c r="J245" s="56"/>
      <c r="K245" s="56"/>
      <c r="L245" s="57"/>
    </row>
    <row r="246" spans="1:12" ht="42" customHeight="1" x14ac:dyDescent="0.2">
      <c r="A246" s="23">
        <v>197</v>
      </c>
      <c r="B246" s="75" t="s">
        <v>454</v>
      </c>
      <c r="C246" s="67" t="s">
        <v>107</v>
      </c>
      <c r="D246" s="12">
        <v>1600</v>
      </c>
      <c r="E246" s="8">
        <f>D246/1.21</f>
        <v>1322.3140495867769</v>
      </c>
      <c r="F246" s="13" t="s">
        <v>681</v>
      </c>
      <c r="G246" s="13" t="s">
        <v>325</v>
      </c>
      <c r="H246" s="13" t="s">
        <v>775</v>
      </c>
      <c r="I246" s="15" t="s">
        <v>13</v>
      </c>
      <c r="J246" s="10" t="s">
        <v>807</v>
      </c>
      <c r="K246" s="7" t="s">
        <v>490</v>
      </c>
      <c r="L246" s="7" t="s">
        <v>499</v>
      </c>
    </row>
    <row r="247" spans="1:12" ht="51" x14ac:dyDescent="0.2">
      <c r="A247" s="23">
        <v>198</v>
      </c>
      <c r="B247" s="75" t="s">
        <v>454</v>
      </c>
      <c r="C247" s="67" t="s">
        <v>106</v>
      </c>
      <c r="D247" s="12">
        <v>250000</v>
      </c>
      <c r="E247" s="8">
        <f t="shared" ref="E247" si="17">D247/1.21</f>
        <v>206611.57024793388</v>
      </c>
      <c r="F247" s="13" t="s">
        <v>680</v>
      </c>
      <c r="G247" s="13" t="s">
        <v>325</v>
      </c>
      <c r="H247" s="13" t="s">
        <v>108</v>
      </c>
      <c r="I247" s="15" t="s">
        <v>13</v>
      </c>
      <c r="J247" s="10" t="s">
        <v>807</v>
      </c>
      <c r="K247" s="7" t="s">
        <v>489</v>
      </c>
      <c r="L247" s="7" t="s">
        <v>491</v>
      </c>
    </row>
    <row r="248" spans="1:12" x14ac:dyDescent="0.2">
      <c r="B248" s="23"/>
      <c r="C248" s="35"/>
      <c r="D248" s="5">
        <f>SUM(D246:D247)</f>
        <v>251600</v>
      </c>
      <c r="E248" s="5">
        <f>SUM(E246:E247)</f>
        <v>207933.88429752065</v>
      </c>
      <c r="F248" s="35"/>
      <c r="G248" s="35"/>
      <c r="H248" s="35"/>
      <c r="I248" s="35"/>
      <c r="J248" s="31"/>
      <c r="K248" s="31"/>
      <c r="L248" s="34"/>
    </row>
    <row r="249" spans="1:12" ht="15" x14ac:dyDescent="0.2">
      <c r="B249" s="74"/>
      <c r="C249" s="58" t="s">
        <v>370</v>
      </c>
      <c r="D249" s="56"/>
      <c r="E249" s="56"/>
      <c r="F249" s="56"/>
      <c r="G249" s="56"/>
      <c r="H249" s="56"/>
      <c r="I249" s="56"/>
      <c r="J249" s="56"/>
      <c r="K249" s="56"/>
      <c r="L249" s="57"/>
    </row>
    <row r="250" spans="1:12" ht="141.75" customHeight="1" x14ac:dyDescent="0.2">
      <c r="A250" s="23">
        <v>199</v>
      </c>
      <c r="B250" s="75" t="s">
        <v>454</v>
      </c>
      <c r="C250" s="67" t="s">
        <v>109</v>
      </c>
      <c r="D250" s="12">
        <v>5000</v>
      </c>
      <c r="E250" s="12">
        <f>D250/1.21</f>
        <v>4132.2314049586776</v>
      </c>
      <c r="F250" s="13" t="s">
        <v>679</v>
      </c>
      <c r="G250" s="13" t="s">
        <v>330</v>
      </c>
      <c r="H250" s="13" t="s">
        <v>44</v>
      </c>
      <c r="I250" s="14" t="s">
        <v>220</v>
      </c>
      <c r="J250" s="10" t="s">
        <v>807</v>
      </c>
      <c r="K250" s="7" t="s">
        <v>490</v>
      </c>
      <c r="L250" s="7" t="s">
        <v>499</v>
      </c>
    </row>
    <row r="251" spans="1:12" ht="140.25" customHeight="1" x14ac:dyDescent="0.2">
      <c r="A251" s="23">
        <v>200</v>
      </c>
      <c r="B251" s="75" t="s">
        <v>454</v>
      </c>
      <c r="C251" s="67" t="s">
        <v>301</v>
      </c>
      <c r="D251" s="12">
        <v>40000</v>
      </c>
      <c r="E251" s="12">
        <f t="shared" ref="E251:E264" si="18">D251/1.21</f>
        <v>33057.85123966942</v>
      </c>
      <c r="F251" s="13" t="s">
        <v>679</v>
      </c>
      <c r="G251" s="13" t="s">
        <v>330</v>
      </c>
      <c r="H251" s="13" t="s">
        <v>26</v>
      </c>
      <c r="I251" s="15" t="s">
        <v>112</v>
      </c>
      <c r="J251" s="10" t="s">
        <v>807</v>
      </c>
      <c r="K251" s="7" t="s">
        <v>813</v>
      </c>
      <c r="L251" s="7" t="s">
        <v>530</v>
      </c>
    </row>
    <row r="252" spans="1:12" ht="38.25" x14ac:dyDescent="0.2">
      <c r="A252" s="23">
        <v>201</v>
      </c>
      <c r="B252" s="75" t="s">
        <v>454</v>
      </c>
      <c r="C252" s="67" t="s">
        <v>110</v>
      </c>
      <c r="D252" s="12">
        <v>15000</v>
      </c>
      <c r="E252" s="12">
        <f t="shared" si="18"/>
        <v>12396.694214876034</v>
      </c>
      <c r="F252" s="7" t="s">
        <v>678</v>
      </c>
      <c r="G252" s="13" t="s">
        <v>330</v>
      </c>
      <c r="H252" s="13" t="s">
        <v>111</v>
      </c>
      <c r="I252" s="14" t="s">
        <v>220</v>
      </c>
      <c r="J252" s="10" t="s">
        <v>807</v>
      </c>
      <c r="K252" s="7" t="s">
        <v>490</v>
      </c>
      <c r="L252" s="7" t="s">
        <v>499</v>
      </c>
    </row>
    <row r="253" spans="1:12" ht="69" customHeight="1" x14ac:dyDescent="0.2">
      <c r="A253" s="23">
        <v>202</v>
      </c>
      <c r="B253" s="75" t="s">
        <v>454</v>
      </c>
      <c r="C253" s="67" t="s">
        <v>115</v>
      </c>
      <c r="D253" s="12">
        <v>3000</v>
      </c>
      <c r="E253" s="12">
        <f t="shared" si="18"/>
        <v>2479.3388429752067</v>
      </c>
      <c r="F253" s="7" t="s">
        <v>677</v>
      </c>
      <c r="G253" s="13" t="s">
        <v>330</v>
      </c>
      <c r="H253" s="13" t="s">
        <v>768</v>
      </c>
      <c r="I253" s="14" t="s">
        <v>31</v>
      </c>
      <c r="J253" s="10" t="s">
        <v>807</v>
      </c>
      <c r="K253" s="7" t="s">
        <v>490</v>
      </c>
      <c r="L253" s="7" t="s">
        <v>499</v>
      </c>
    </row>
    <row r="254" spans="1:12" ht="102.75" customHeight="1" x14ac:dyDescent="0.2">
      <c r="A254" s="23">
        <v>203</v>
      </c>
      <c r="B254" s="75" t="s">
        <v>454</v>
      </c>
      <c r="C254" s="67" t="s">
        <v>113</v>
      </c>
      <c r="D254" s="12">
        <v>3000</v>
      </c>
      <c r="E254" s="12">
        <f t="shared" si="18"/>
        <v>2479.3388429752067</v>
      </c>
      <c r="F254" s="7" t="s">
        <v>676</v>
      </c>
      <c r="G254" s="13" t="s">
        <v>330</v>
      </c>
      <c r="H254" s="13" t="s">
        <v>42</v>
      </c>
      <c r="I254" s="14" t="s">
        <v>31</v>
      </c>
      <c r="J254" s="10" t="s">
        <v>807</v>
      </c>
      <c r="K254" s="7" t="s">
        <v>490</v>
      </c>
      <c r="L254" s="7" t="s">
        <v>499</v>
      </c>
    </row>
    <row r="255" spans="1:12" ht="78.75" customHeight="1" x14ac:dyDescent="0.2">
      <c r="A255" s="23">
        <v>204</v>
      </c>
      <c r="B255" s="75" t="s">
        <v>454</v>
      </c>
      <c r="C255" s="67" t="s">
        <v>114</v>
      </c>
      <c r="D255" s="12">
        <v>6000</v>
      </c>
      <c r="E255" s="12">
        <f t="shared" si="18"/>
        <v>4958.6776859504134</v>
      </c>
      <c r="F255" s="7" t="s">
        <v>675</v>
      </c>
      <c r="G255" s="13" t="s">
        <v>330</v>
      </c>
      <c r="H255" s="13" t="s">
        <v>24</v>
      </c>
      <c r="I255" s="14" t="s">
        <v>31</v>
      </c>
      <c r="J255" s="10" t="s">
        <v>807</v>
      </c>
      <c r="K255" s="7" t="s">
        <v>490</v>
      </c>
      <c r="L255" s="7" t="s">
        <v>499</v>
      </c>
    </row>
    <row r="256" spans="1:12" ht="50.25" customHeight="1" x14ac:dyDescent="0.2">
      <c r="A256" s="23">
        <v>205</v>
      </c>
      <c r="B256" s="75" t="s">
        <v>454</v>
      </c>
      <c r="C256" s="67" t="s">
        <v>116</v>
      </c>
      <c r="D256" s="12">
        <v>3000</v>
      </c>
      <c r="E256" s="12">
        <f t="shared" si="18"/>
        <v>2479.3388429752067</v>
      </c>
      <c r="F256" s="7" t="s">
        <v>674</v>
      </c>
      <c r="G256" s="13" t="s">
        <v>330</v>
      </c>
      <c r="H256" s="13" t="s">
        <v>768</v>
      </c>
      <c r="I256" s="14" t="s">
        <v>31</v>
      </c>
      <c r="J256" s="10" t="s">
        <v>807</v>
      </c>
      <c r="K256" s="7" t="s">
        <v>490</v>
      </c>
      <c r="L256" s="7" t="s">
        <v>499</v>
      </c>
    </row>
    <row r="257" spans="1:12" ht="138.75" customHeight="1" x14ac:dyDescent="0.2">
      <c r="A257" s="23">
        <v>206</v>
      </c>
      <c r="B257" s="75" t="s">
        <v>454</v>
      </c>
      <c r="C257" s="67" t="s">
        <v>443</v>
      </c>
      <c r="D257" s="12">
        <v>5000</v>
      </c>
      <c r="E257" s="12">
        <f t="shared" si="18"/>
        <v>4132.2314049586776</v>
      </c>
      <c r="F257" s="7" t="s">
        <v>673</v>
      </c>
      <c r="G257" s="13" t="s">
        <v>330</v>
      </c>
      <c r="H257" s="13" t="s">
        <v>768</v>
      </c>
      <c r="I257" s="14" t="s">
        <v>31</v>
      </c>
      <c r="J257" s="10" t="s">
        <v>807</v>
      </c>
      <c r="K257" s="7" t="s">
        <v>490</v>
      </c>
      <c r="L257" s="7" t="s">
        <v>499</v>
      </c>
    </row>
    <row r="258" spans="1:12" ht="30" customHeight="1" x14ac:dyDescent="0.2">
      <c r="A258" s="23">
        <v>207</v>
      </c>
      <c r="B258" s="75" t="s">
        <v>454</v>
      </c>
      <c r="C258" s="67" t="s">
        <v>117</v>
      </c>
      <c r="D258" s="12">
        <v>1500</v>
      </c>
      <c r="E258" s="12">
        <f t="shared" si="18"/>
        <v>1239.6694214876034</v>
      </c>
      <c r="F258" s="7" t="s">
        <v>671</v>
      </c>
      <c r="G258" s="13" t="s">
        <v>330</v>
      </c>
      <c r="H258" s="13" t="s">
        <v>119</v>
      </c>
      <c r="I258" s="14" t="s">
        <v>31</v>
      </c>
      <c r="J258" s="10" t="s">
        <v>807</v>
      </c>
      <c r="K258" s="7" t="s">
        <v>490</v>
      </c>
      <c r="L258" s="7" t="s">
        <v>499</v>
      </c>
    </row>
    <row r="259" spans="1:12" ht="76.5" x14ac:dyDescent="0.2">
      <c r="A259" s="23">
        <v>208</v>
      </c>
      <c r="B259" s="75" t="s">
        <v>454</v>
      </c>
      <c r="C259" s="67" t="s">
        <v>259</v>
      </c>
      <c r="D259" s="12">
        <v>27000</v>
      </c>
      <c r="E259" s="12">
        <f t="shared" si="18"/>
        <v>22314.049586776859</v>
      </c>
      <c r="F259" s="7" t="s">
        <v>672</v>
      </c>
      <c r="G259" s="13" t="s">
        <v>327</v>
      </c>
      <c r="H259" s="13" t="s">
        <v>14</v>
      </c>
      <c r="I259" s="14" t="s">
        <v>21</v>
      </c>
      <c r="J259" s="10" t="s">
        <v>807</v>
      </c>
      <c r="K259" s="7" t="s">
        <v>494</v>
      </c>
      <c r="L259" s="7" t="s">
        <v>531</v>
      </c>
    </row>
    <row r="260" spans="1:12" ht="28.5" customHeight="1" x14ac:dyDescent="0.2">
      <c r="A260" s="23">
        <v>209</v>
      </c>
      <c r="B260" s="75" t="s">
        <v>454</v>
      </c>
      <c r="C260" s="67" t="s">
        <v>260</v>
      </c>
      <c r="D260" s="12">
        <v>3000</v>
      </c>
      <c r="E260" s="12">
        <f t="shared" si="18"/>
        <v>2479.3388429752067</v>
      </c>
      <c r="F260" s="7" t="s">
        <v>670</v>
      </c>
      <c r="G260" s="13" t="s">
        <v>327</v>
      </c>
      <c r="H260" s="13" t="s">
        <v>768</v>
      </c>
      <c r="I260" s="15" t="s">
        <v>31</v>
      </c>
      <c r="J260" s="10" t="s">
        <v>807</v>
      </c>
      <c r="K260" s="7" t="s">
        <v>490</v>
      </c>
      <c r="L260" s="7" t="s">
        <v>499</v>
      </c>
    </row>
    <row r="261" spans="1:12" ht="28.5" customHeight="1" x14ac:dyDescent="0.2">
      <c r="A261" s="23">
        <v>210</v>
      </c>
      <c r="B261" s="75" t="s">
        <v>456</v>
      </c>
      <c r="C261" s="67" t="s">
        <v>118</v>
      </c>
      <c r="D261" s="12">
        <v>3500</v>
      </c>
      <c r="E261" s="12">
        <f t="shared" si="18"/>
        <v>2892.5619834710747</v>
      </c>
      <c r="F261" s="7" t="s">
        <v>669</v>
      </c>
      <c r="G261" s="13" t="s">
        <v>330</v>
      </c>
      <c r="H261" s="13" t="s">
        <v>120</v>
      </c>
      <c r="I261" s="15" t="s">
        <v>31</v>
      </c>
      <c r="J261" s="10" t="s">
        <v>807</v>
      </c>
      <c r="K261" s="7" t="s">
        <v>490</v>
      </c>
      <c r="L261" s="7" t="s">
        <v>499</v>
      </c>
    </row>
    <row r="262" spans="1:12" ht="51" x14ac:dyDescent="0.2">
      <c r="A262" s="23">
        <v>211</v>
      </c>
      <c r="B262" s="75" t="s">
        <v>454</v>
      </c>
      <c r="C262" s="67" t="s">
        <v>329</v>
      </c>
      <c r="D262" s="12">
        <v>5000</v>
      </c>
      <c r="E262" s="12">
        <f t="shared" si="18"/>
        <v>4132.2314049586776</v>
      </c>
      <c r="F262" s="7" t="s">
        <v>668</v>
      </c>
      <c r="G262" s="13" t="s">
        <v>330</v>
      </c>
      <c r="H262" s="13" t="s">
        <v>17</v>
      </c>
      <c r="I262" s="15" t="s">
        <v>31</v>
      </c>
      <c r="J262" s="10" t="s">
        <v>807</v>
      </c>
      <c r="K262" s="7" t="s">
        <v>490</v>
      </c>
      <c r="L262" s="7" t="s">
        <v>499</v>
      </c>
    </row>
    <row r="263" spans="1:12" ht="38.25" x14ac:dyDescent="0.2">
      <c r="A263" s="23">
        <v>212</v>
      </c>
      <c r="B263" s="75" t="s">
        <v>454</v>
      </c>
      <c r="C263" s="67" t="s">
        <v>328</v>
      </c>
      <c r="D263" s="12">
        <v>2500</v>
      </c>
      <c r="E263" s="12">
        <f t="shared" si="18"/>
        <v>2066.1157024793388</v>
      </c>
      <c r="F263" s="7" t="s">
        <v>667</v>
      </c>
      <c r="G263" s="13" t="s">
        <v>330</v>
      </c>
      <c r="H263" s="13" t="s">
        <v>24</v>
      </c>
      <c r="I263" s="15" t="s">
        <v>31</v>
      </c>
      <c r="J263" s="10" t="s">
        <v>807</v>
      </c>
      <c r="K263" s="7" t="s">
        <v>490</v>
      </c>
      <c r="L263" s="7" t="s">
        <v>499</v>
      </c>
    </row>
    <row r="264" spans="1:12" ht="63.75" x14ac:dyDescent="0.2">
      <c r="A264" s="23">
        <v>213</v>
      </c>
      <c r="B264" s="75" t="s">
        <v>454</v>
      </c>
      <c r="C264" s="67" t="s">
        <v>324</v>
      </c>
      <c r="D264" s="12">
        <v>120</v>
      </c>
      <c r="E264" s="12">
        <f t="shared" si="18"/>
        <v>99.173553719008268</v>
      </c>
      <c r="F264" s="7" t="s">
        <v>665</v>
      </c>
      <c r="G264" s="13" t="s">
        <v>327</v>
      </c>
      <c r="H264" s="13" t="s">
        <v>24</v>
      </c>
      <c r="I264" s="15" t="s">
        <v>31</v>
      </c>
      <c r="J264" s="10" t="s">
        <v>807</v>
      </c>
      <c r="K264" s="7" t="s">
        <v>490</v>
      </c>
      <c r="L264" s="7" t="s">
        <v>499</v>
      </c>
    </row>
    <row r="265" spans="1:12" x14ac:dyDescent="0.2">
      <c r="B265" s="23"/>
      <c r="C265" s="35"/>
      <c r="D265" s="39">
        <f>SUM(D250:D264)</f>
        <v>122620</v>
      </c>
      <c r="E265" s="39">
        <f>SUM(E250:E264)</f>
        <v>101338.84297520661</v>
      </c>
      <c r="F265" s="31"/>
      <c r="G265" s="35"/>
      <c r="H265" s="35"/>
      <c r="I265" s="35"/>
      <c r="J265" s="31"/>
      <c r="K265" s="31"/>
      <c r="L265" s="34"/>
    </row>
    <row r="266" spans="1:12" ht="15" x14ac:dyDescent="0.2">
      <c r="B266" s="74"/>
      <c r="C266" s="58" t="s">
        <v>371</v>
      </c>
      <c r="D266" s="56"/>
      <c r="E266" s="56"/>
      <c r="F266" s="56"/>
      <c r="G266" s="56"/>
      <c r="H266" s="56"/>
      <c r="I266" s="56"/>
      <c r="J266" s="56"/>
      <c r="K266" s="56"/>
      <c r="L266" s="57"/>
    </row>
    <row r="267" spans="1:12" ht="38.25" x14ac:dyDescent="0.2">
      <c r="A267" s="23">
        <v>214</v>
      </c>
      <c r="B267" s="75" t="s">
        <v>454</v>
      </c>
      <c r="C267" s="67" t="s">
        <v>121</v>
      </c>
      <c r="D267" s="12">
        <v>3000</v>
      </c>
      <c r="E267" s="12">
        <f>D267/1.21</f>
        <v>2479.3388429752067</v>
      </c>
      <c r="F267" s="13" t="s">
        <v>664</v>
      </c>
      <c r="G267" s="13" t="s">
        <v>326</v>
      </c>
      <c r="H267" s="13" t="s">
        <v>17</v>
      </c>
      <c r="I267" s="14" t="s">
        <v>56</v>
      </c>
      <c r="J267" s="10" t="s">
        <v>807</v>
      </c>
      <c r="K267" s="7" t="s">
        <v>490</v>
      </c>
      <c r="L267" s="7" t="s">
        <v>499</v>
      </c>
    </row>
    <row r="268" spans="1:12" ht="51" x14ac:dyDescent="0.2">
      <c r="A268" s="23">
        <v>215</v>
      </c>
      <c r="B268" s="75" t="s">
        <v>454</v>
      </c>
      <c r="C268" s="71" t="s">
        <v>373</v>
      </c>
      <c r="D268" s="12">
        <v>5000</v>
      </c>
      <c r="E268" s="12">
        <f t="shared" ref="E268:E270" si="19">D268/1.21</f>
        <v>4132.2314049586776</v>
      </c>
      <c r="F268" s="13" t="s">
        <v>663</v>
      </c>
      <c r="G268" s="13" t="s">
        <v>372</v>
      </c>
      <c r="H268" s="13" t="s">
        <v>768</v>
      </c>
      <c r="I268" s="14" t="s">
        <v>56</v>
      </c>
      <c r="J268" s="10" t="s">
        <v>807</v>
      </c>
      <c r="K268" s="7" t="s">
        <v>490</v>
      </c>
      <c r="L268" s="7" t="s">
        <v>499</v>
      </c>
    </row>
    <row r="269" spans="1:12" ht="63.75" x14ac:dyDescent="0.2">
      <c r="A269" s="23">
        <v>216</v>
      </c>
      <c r="B269" s="75" t="s">
        <v>454</v>
      </c>
      <c r="C269" s="67" t="s">
        <v>122</v>
      </c>
      <c r="D269" s="12">
        <v>45000</v>
      </c>
      <c r="E269" s="12">
        <f t="shared" si="19"/>
        <v>37190.082644628099</v>
      </c>
      <c r="F269" s="13" t="s">
        <v>666</v>
      </c>
      <c r="G269" s="13" t="s">
        <v>326</v>
      </c>
      <c r="H269" s="13" t="s">
        <v>768</v>
      </c>
      <c r="I269" s="14" t="s">
        <v>56</v>
      </c>
      <c r="J269" s="10" t="s">
        <v>807</v>
      </c>
      <c r="K269" s="7" t="s">
        <v>532</v>
      </c>
      <c r="L269" s="7" t="s">
        <v>530</v>
      </c>
    </row>
    <row r="270" spans="1:12" ht="49.5" customHeight="1" x14ac:dyDescent="0.2">
      <c r="A270" s="23">
        <v>217</v>
      </c>
      <c r="B270" s="75" t="s">
        <v>454</v>
      </c>
      <c r="C270" s="67" t="s">
        <v>123</v>
      </c>
      <c r="D270" s="12">
        <v>20000</v>
      </c>
      <c r="E270" s="12">
        <f t="shared" si="19"/>
        <v>16528.92561983471</v>
      </c>
      <c r="F270" s="13" t="s">
        <v>662</v>
      </c>
      <c r="G270" s="13" t="s">
        <v>326</v>
      </c>
      <c r="H270" s="13" t="s">
        <v>768</v>
      </c>
      <c r="I270" s="14" t="s">
        <v>56</v>
      </c>
      <c r="J270" s="10" t="s">
        <v>807</v>
      </c>
      <c r="K270" s="7" t="s">
        <v>532</v>
      </c>
      <c r="L270" s="7" t="s">
        <v>530</v>
      </c>
    </row>
    <row r="271" spans="1:12" x14ac:dyDescent="0.2">
      <c r="B271" s="76"/>
      <c r="C271" s="35"/>
      <c r="D271" s="39">
        <f>SUM(D267:D270)</f>
        <v>73000</v>
      </c>
      <c r="E271" s="39">
        <f>SUM(E267:E270)</f>
        <v>60330.578512396693</v>
      </c>
      <c r="F271" s="35"/>
      <c r="G271" s="35"/>
      <c r="H271" s="31"/>
      <c r="I271" s="31"/>
      <c r="J271" s="31"/>
      <c r="K271" s="31"/>
      <c r="L271" s="34"/>
    </row>
    <row r="272" spans="1:12" ht="15" x14ac:dyDescent="0.2">
      <c r="B272" s="74"/>
      <c r="C272" s="58" t="s">
        <v>374</v>
      </c>
      <c r="D272" s="56"/>
      <c r="E272" s="56"/>
      <c r="F272" s="56"/>
      <c r="G272" s="56"/>
      <c r="H272" s="56"/>
      <c r="I272" s="56"/>
      <c r="J272" s="56"/>
      <c r="K272" s="56"/>
      <c r="L272" s="57"/>
    </row>
    <row r="273" spans="1:12" ht="51" x14ac:dyDescent="0.2">
      <c r="A273" s="23">
        <v>218</v>
      </c>
      <c r="B273" s="67" t="s">
        <v>463</v>
      </c>
      <c r="C273" s="67" t="s">
        <v>141</v>
      </c>
      <c r="D273" s="22">
        <v>100000</v>
      </c>
      <c r="E273" s="12">
        <f>D273/1.21</f>
        <v>82644.628099173555</v>
      </c>
      <c r="F273" s="7" t="s">
        <v>661</v>
      </c>
      <c r="G273" s="7" t="s">
        <v>104</v>
      </c>
      <c r="H273" s="13" t="s">
        <v>771</v>
      </c>
      <c r="I273" s="15" t="s">
        <v>21</v>
      </c>
      <c r="J273" s="10" t="s">
        <v>807</v>
      </c>
      <c r="K273" s="7" t="s">
        <v>489</v>
      </c>
      <c r="L273" s="7" t="s">
        <v>491</v>
      </c>
    </row>
    <row r="274" spans="1:12" ht="51" x14ac:dyDescent="0.2">
      <c r="A274" s="23">
        <v>219</v>
      </c>
      <c r="B274" s="67" t="s">
        <v>463</v>
      </c>
      <c r="C274" s="67" t="s">
        <v>142</v>
      </c>
      <c r="D274" s="22">
        <v>18000</v>
      </c>
      <c r="E274" s="12">
        <f t="shared" ref="E274:E343" si="20">D274/1.21</f>
        <v>14876.03305785124</v>
      </c>
      <c r="F274" s="7" t="s">
        <v>646</v>
      </c>
      <c r="G274" s="7" t="s">
        <v>104</v>
      </c>
      <c r="H274" s="13" t="s">
        <v>771</v>
      </c>
      <c r="I274" s="15" t="s">
        <v>21</v>
      </c>
      <c r="J274" s="10" t="s">
        <v>807</v>
      </c>
      <c r="K274" s="7" t="s">
        <v>490</v>
      </c>
      <c r="L274" s="7" t="s">
        <v>499</v>
      </c>
    </row>
    <row r="275" spans="1:12" ht="51" x14ac:dyDescent="0.2">
      <c r="A275" s="23">
        <v>220</v>
      </c>
      <c r="B275" s="75" t="s">
        <v>454</v>
      </c>
      <c r="C275" s="68" t="s">
        <v>191</v>
      </c>
      <c r="D275" s="22">
        <v>1500</v>
      </c>
      <c r="E275" s="12">
        <f t="shared" si="20"/>
        <v>1239.6694214876034</v>
      </c>
      <c r="F275" s="7" t="s">
        <v>660</v>
      </c>
      <c r="G275" s="7" t="s">
        <v>104</v>
      </c>
      <c r="H275" s="13" t="s">
        <v>769</v>
      </c>
      <c r="I275" s="15" t="s">
        <v>31</v>
      </c>
      <c r="J275" s="10" t="s">
        <v>807</v>
      </c>
      <c r="K275" s="7" t="s">
        <v>490</v>
      </c>
      <c r="L275" s="7" t="s">
        <v>499</v>
      </c>
    </row>
    <row r="276" spans="1:12" ht="89.25" x14ac:dyDescent="0.2">
      <c r="A276" s="23">
        <v>221</v>
      </c>
      <c r="B276" s="67" t="s">
        <v>463</v>
      </c>
      <c r="C276" s="67" t="s">
        <v>192</v>
      </c>
      <c r="D276" s="22">
        <v>36000</v>
      </c>
      <c r="E276" s="12">
        <f t="shared" si="20"/>
        <v>29752.066115702481</v>
      </c>
      <c r="F276" s="7" t="s">
        <v>312</v>
      </c>
      <c r="G276" s="7" t="s">
        <v>104</v>
      </c>
      <c r="H276" s="13" t="s">
        <v>771</v>
      </c>
      <c r="I276" s="15" t="s">
        <v>19</v>
      </c>
      <c r="J276" s="10" t="s">
        <v>807</v>
      </c>
      <c r="K276" s="7" t="s">
        <v>494</v>
      </c>
      <c r="L276" s="7" t="s">
        <v>491</v>
      </c>
    </row>
    <row r="277" spans="1:12" ht="119.25" customHeight="1" x14ac:dyDescent="0.2">
      <c r="A277" s="23">
        <v>222</v>
      </c>
      <c r="B277" s="75" t="s">
        <v>457</v>
      </c>
      <c r="C277" s="68" t="s">
        <v>399</v>
      </c>
      <c r="D277" s="43">
        <v>15380</v>
      </c>
      <c r="E277" s="12">
        <f t="shared" si="20"/>
        <v>12710.743801652892</v>
      </c>
      <c r="F277" s="7" t="s">
        <v>641</v>
      </c>
      <c r="G277" s="7" t="s">
        <v>104</v>
      </c>
      <c r="H277" s="13" t="s">
        <v>24</v>
      </c>
      <c r="I277" s="15" t="s">
        <v>218</v>
      </c>
      <c r="J277" s="10" t="s">
        <v>807</v>
      </c>
      <c r="K277" s="7" t="s">
        <v>490</v>
      </c>
      <c r="L277" s="7" t="s">
        <v>499</v>
      </c>
    </row>
    <row r="278" spans="1:12" ht="41.25" customHeight="1" x14ac:dyDescent="0.2">
      <c r="A278" s="23">
        <v>223</v>
      </c>
      <c r="B278" s="75" t="s">
        <v>462</v>
      </c>
      <c r="C278" s="67" t="s">
        <v>143</v>
      </c>
      <c r="D278" s="22">
        <v>45000</v>
      </c>
      <c r="E278" s="12">
        <f t="shared" si="20"/>
        <v>37190.082644628099</v>
      </c>
      <c r="F278" s="7" t="s">
        <v>658</v>
      </c>
      <c r="G278" s="7" t="s">
        <v>104</v>
      </c>
      <c r="H278" s="13" t="s">
        <v>768</v>
      </c>
      <c r="I278" s="15" t="s">
        <v>21</v>
      </c>
      <c r="J278" s="10" t="s">
        <v>807</v>
      </c>
      <c r="K278" s="7" t="s">
        <v>494</v>
      </c>
      <c r="L278" s="7" t="s">
        <v>491</v>
      </c>
    </row>
    <row r="279" spans="1:12" ht="93" customHeight="1" x14ac:dyDescent="0.2">
      <c r="A279" s="23">
        <v>224</v>
      </c>
      <c r="B279" s="67" t="s">
        <v>464</v>
      </c>
      <c r="C279" s="67" t="s">
        <v>193</v>
      </c>
      <c r="D279" s="22">
        <v>40000</v>
      </c>
      <c r="E279" s="12">
        <f t="shared" si="20"/>
        <v>33057.85123966942</v>
      </c>
      <c r="F279" s="7" t="s">
        <v>641</v>
      </c>
      <c r="G279" s="7" t="s">
        <v>104</v>
      </c>
      <c r="H279" s="13" t="s">
        <v>771</v>
      </c>
      <c r="I279" s="15" t="s">
        <v>219</v>
      </c>
      <c r="J279" s="10" t="s">
        <v>807</v>
      </c>
      <c r="K279" s="7" t="s">
        <v>489</v>
      </c>
      <c r="L279" s="7" t="s">
        <v>491</v>
      </c>
    </row>
    <row r="280" spans="1:12" ht="76.5" x14ac:dyDescent="0.2">
      <c r="A280" s="23">
        <v>225</v>
      </c>
      <c r="B280" s="67" t="s">
        <v>463</v>
      </c>
      <c r="C280" s="67" t="s">
        <v>194</v>
      </c>
      <c r="D280" s="22">
        <v>150000</v>
      </c>
      <c r="E280" s="12">
        <f t="shared" si="20"/>
        <v>123966.94214876034</v>
      </c>
      <c r="F280" s="7" t="s">
        <v>659</v>
      </c>
      <c r="G280" s="7" t="s">
        <v>104</v>
      </c>
      <c r="H280" s="13" t="s">
        <v>24</v>
      </c>
      <c r="I280" s="15" t="s">
        <v>21</v>
      </c>
      <c r="J280" s="10" t="s">
        <v>807</v>
      </c>
      <c r="K280" s="7" t="s">
        <v>489</v>
      </c>
      <c r="L280" s="7" t="s">
        <v>531</v>
      </c>
    </row>
    <row r="281" spans="1:12" ht="51" x14ac:dyDescent="0.2">
      <c r="A281" s="23">
        <v>226</v>
      </c>
      <c r="B281" s="75" t="s">
        <v>462</v>
      </c>
      <c r="C281" s="67" t="s">
        <v>459</v>
      </c>
      <c r="D281" s="22">
        <v>18000</v>
      </c>
      <c r="E281" s="12">
        <f t="shared" si="20"/>
        <v>14876.03305785124</v>
      </c>
      <c r="F281" s="7" t="s">
        <v>658</v>
      </c>
      <c r="G281" s="7" t="s">
        <v>104</v>
      </c>
      <c r="H281" s="13" t="s">
        <v>768</v>
      </c>
      <c r="I281" s="15" t="s">
        <v>21</v>
      </c>
      <c r="J281" s="10" t="s">
        <v>807</v>
      </c>
      <c r="K281" s="7" t="s">
        <v>490</v>
      </c>
      <c r="L281" s="7" t="s">
        <v>499</v>
      </c>
    </row>
    <row r="282" spans="1:12" ht="116.25" customHeight="1" x14ac:dyDescent="0.2">
      <c r="A282" s="23">
        <v>227</v>
      </c>
      <c r="B282" s="75" t="s">
        <v>457</v>
      </c>
      <c r="C282" s="67" t="s">
        <v>512</v>
      </c>
      <c r="D282" s="43">
        <v>131300</v>
      </c>
      <c r="E282" s="12">
        <f t="shared" si="20"/>
        <v>108512.39669421488</v>
      </c>
      <c r="F282" s="7" t="s">
        <v>656</v>
      </c>
      <c r="G282" s="7" t="s">
        <v>104</v>
      </c>
      <c r="H282" s="13" t="s">
        <v>771</v>
      </c>
      <c r="I282" s="15" t="s">
        <v>220</v>
      </c>
      <c r="J282" s="10" t="s">
        <v>807</v>
      </c>
      <c r="K282" s="7" t="s">
        <v>489</v>
      </c>
      <c r="L282" s="7" t="s">
        <v>491</v>
      </c>
    </row>
    <row r="283" spans="1:12" ht="67.5" customHeight="1" x14ac:dyDescent="0.2">
      <c r="A283" s="23">
        <v>228</v>
      </c>
      <c r="B283" s="67" t="s">
        <v>463</v>
      </c>
      <c r="C283" s="67" t="s">
        <v>513</v>
      </c>
      <c r="D283" s="22">
        <v>90000</v>
      </c>
      <c r="E283" s="12">
        <f t="shared" si="20"/>
        <v>74380.165289256198</v>
      </c>
      <c r="F283" s="7" t="s">
        <v>656</v>
      </c>
      <c r="G283" s="7" t="s">
        <v>104</v>
      </c>
      <c r="H283" s="13" t="s">
        <v>768</v>
      </c>
      <c r="I283" s="15" t="s">
        <v>220</v>
      </c>
      <c r="J283" s="10" t="s">
        <v>807</v>
      </c>
      <c r="K283" s="7" t="s">
        <v>489</v>
      </c>
      <c r="L283" s="7" t="s">
        <v>491</v>
      </c>
    </row>
    <row r="284" spans="1:12" ht="51" x14ac:dyDescent="0.2">
      <c r="A284" s="23">
        <v>229</v>
      </c>
      <c r="B284" s="75" t="s">
        <v>458</v>
      </c>
      <c r="C284" s="67" t="s">
        <v>195</v>
      </c>
      <c r="D284" s="22">
        <v>18000</v>
      </c>
      <c r="E284" s="12">
        <f t="shared" si="20"/>
        <v>14876.03305785124</v>
      </c>
      <c r="F284" s="7" t="s">
        <v>657</v>
      </c>
      <c r="G284" s="7" t="s">
        <v>104</v>
      </c>
      <c r="H284" s="13" t="s">
        <v>768</v>
      </c>
      <c r="I284" s="15" t="s">
        <v>220</v>
      </c>
      <c r="J284" s="10" t="s">
        <v>807</v>
      </c>
      <c r="K284" s="7" t="s">
        <v>490</v>
      </c>
      <c r="L284" s="7" t="s">
        <v>499</v>
      </c>
    </row>
    <row r="285" spans="1:12" ht="76.5" x14ac:dyDescent="0.2">
      <c r="A285" s="23">
        <v>230</v>
      </c>
      <c r="B285" s="75" t="s">
        <v>454</v>
      </c>
      <c r="C285" s="67" t="s">
        <v>196</v>
      </c>
      <c r="D285" s="22">
        <v>970000</v>
      </c>
      <c r="E285" s="12">
        <f t="shared" si="20"/>
        <v>801652.89256198355</v>
      </c>
      <c r="F285" s="23" t="s">
        <v>654</v>
      </c>
      <c r="G285" s="7" t="s">
        <v>104</v>
      </c>
      <c r="H285" s="13" t="s">
        <v>24</v>
      </c>
      <c r="I285" s="15" t="s">
        <v>21</v>
      </c>
      <c r="J285" s="10" t="s">
        <v>807</v>
      </c>
      <c r="K285" s="7" t="s">
        <v>489</v>
      </c>
      <c r="L285" s="7" t="s">
        <v>531</v>
      </c>
    </row>
    <row r="286" spans="1:12" ht="89.25" customHeight="1" x14ac:dyDescent="0.2">
      <c r="A286" s="23">
        <v>231</v>
      </c>
      <c r="B286" s="75" t="s">
        <v>462</v>
      </c>
      <c r="C286" s="67" t="s">
        <v>542</v>
      </c>
      <c r="D286" s="22">
        <v>3000</v>
      </c>
      <c r="E286" s="12">
        <f t="shared" si="20"/>
        <v>2479.3388429752067</v>
      </c>
      <c r="F286" s="7" t="s">
        <v>653</v>
      </c>
      <c r="G286" s="7" t="s">
        <v>104</v>
      </c>
      <c r="H286" s="13" t="s">
        <v>768</v>
      </c>
      <c r="I286" s="15" t="s">
        <v>31</v>
      </c>
      <c r="J286" s="10" t="s">
        <v>807</v>
      </c>
      <c r="K286" s="7" t="s">
        <v>490</v>
      </c>
      <c r="L286" s="7" t="s">
        <v>499</v>
      </c>
    </row>
    <row r="287" spans="1:12" ht="48.75" customHeight="1" x14ac:dyDescent="0.2">
      <c r="A287" s="23">
        <v>232</v>
      </c>
      <c r="B287" s="75" t="s">
        <v>465</v>
      </c>
      <c r="C287" s="67" t="s">
        <v>197</v>
      </c>
      <c r="D287" s="22">
        <v>180000</v>
      </c>
      <c r="E287" s="12">
        <f t="shared" si="20"/>
        <v>148760.3305785124</v>
      </c>
      <c r="F287" s="7" t="s">
        <v>655</v>
      </c>
      <c r="G287" s="7" t="s">
        <v>104</v>
      </c>
      <c r="H287" s="13" t="s">
        <v>769</v>
      </c>
      <c r="I287" s="15" t="s">
        <v>222</v>
      </c>
      <c r="J287" s="10" t="s">
        <v>807</v>
      </c>
      <c r="K287" s="7" t="s">
        <v>494</v>
      </c>
      <c r="L287" s="7" t="s">
        <v>491</v>
      </c>
    </row>
    <row r="288" spans="1:12" ht="89.25" x14ac:dyDescent="0.2">
      <c r="A288" s="23">
        <v>233</v>
      </c>
      <c r="B288" s="75" t="s">
        <v>465</v>
      </c>
      <c r="C288" s="67" t="s">
        <v>198</v>
      </c>
      <c r="D288" s="22">
        <v>15000</v>
      </c>
      <c r="E288" s="12">
        <f t="shared" si="20"/>
        <v>12396.694214876034</v>
      </c>
      <c r="F288" s="7" t="s">
        <v>652</v>
      </c>
      <c r="G288" s="7" t="s">
        <v>104</v>
      </c>
      <c r="H288" s="13" t="s">
        <v>774</v>
      </c>
      <c r="I288" s="15" t="s">
        <v>220</v>
      </c>
      <c r="J288" s="10" t="s">
        <v>807</v>
      </c>
      <c r="K288" s="7" t="s">
        <v>490</v>
      </c>
      <c r="L288" s="7" t="s">
        <v>499</v>
      </c>
    </row>
    <row r="289" spans="1:14" ht="76.5" x14ac:dyDescent="0.2">
      <c r="A289" s="23">
        <v>234</v>
      </c>
      <c r="B289" s="75" t="s">
        <v>465</v>
      </c>
      <c r="C289" s="67" t="s">
        <v>199</v>
      </c>
      <c r="D289" s="22">
        <v>2800</v>
      </c>
      <c r="E289" s="12">
        <f t="shared" si="20"/>
        <v>2314.0495867768595</v>
      </c>
      <c r="F289" s="7" t="s">
        <v>651</v>
      </c>
      <c r="G289" s="7" t="s">
        <v>104</v>
      </c>
      <c r="H289" s="13" t="s">
        <v>768</v>
      </c>
      <c r="I289" s="15" t="s">
        <v>31</v>
      </c>
      <c r="J289" s="10" t="s">
        <v>807</v>
      </c>
      <c r="K289" s="7" t="s">
        <v>490</v>
      </c>
      <c r="L289" s="7" t="s">
        <v>499</v>
      </c>
    </row>
    <row r="290" spans="1:14" ht="114.75" x14ac:dyDescent="0.2">
      <c r="A290" s="23">
        <v>235</v>
      </c>
      <c r="B290" s="75" t="s">
        <v>465</v>
      </c>
      <c r="C290" s="67" t="s">
        <v>144</v>
      </c>
      <c r="D290" s="22">
        <v>5000</v>
      </c>
      <c r="E290" s="12">
        <f t="shared" si="20"/>
        <v>4132.2314049586776</v>
      </c>
      <c r="F290" s="7" t="s">
        <v>650</v>
      </c>
      <c r="G290" s="7" t="s">
        <v>104</v>
      </c>
      <c r="H290" s="13" t="s">
        <v>769</v>
      </c>
      <c r="I290" s="15" t="s">
        <v>220</v>
      </c>
      <c r="J290" s="10" t="s">
        <v>807</v>
      </c>
      <c r="K290" s="7" t="s">
        <v>490</v>
      </c>
      <c r="L290" s="7" t="s">
        <v>499</v>
      </c>
    </row>
    <row r="291" spans="1:14" ht="76.5" x14ac:dyDescent="0.2">
      <c r="A291" s="23">
        <v>236</v>
      </c>
      <c r="B291" s="75" t="s">
        <v>465</v>
      </c>
      <c r="C291" s="67" t="s">
        <v>145</v>
      </c>
      <c r="D291" s="22">
        <v>400000</v>
      </c>
      <c r="E291" s="12">
        <f t="shared" si="20"/>
        <v>330578.51239669422</v>
      </c>
      <c r="F291" s="7" t="s">
        <v>812</v>
      </c>
      <c r="G291" s="7" t="s">
        <v>104</v>
      </c>
      <c r="H291" s="13" t="s">
        <v>768</v>
      </c>
      <c r="I291" s="15" t="s">
        <v>13</v>
      </c>
      <c r="J291" s="10" t="s">
        <v>807</v>
      </c>
      <c r="K291" s="7" t="s">
        <v>489</v>
      </c>
      <c r="L291" s="7" t="s">
        <v>491</v>
      </c>
    </row>
    <row r="292" spans="1:14" ht="76.5" x14ac:dyDescent="0.2">
      <c r="A292" s="23">
        <v>237</v>
      </c>
      <c r="B292" s="67" t="s">
        <v>464</v>
      </c>
      <c r="C292" s="67" t="s">
        <v>204</v>
      </c>
      <c r="D292" s="22">
        <v>150000</v>
      </c>
      <c r="E292" s="12">
        <f t="shared" si="20"/>
        <v>123966.94214876034</v>
      </c>
      <c r="F292" s="7" t="s">
        <v>641</v>
      </c>
      <c r="G292" s="7" t="s">
        <v>104</v>
      </c>
      <c r="H292" s="13" t="s">
        <v>768</v>
      </c>
      <c r="I292" s="15" t="s">
        <v>222</v>
      </c>
      <c r="J292" s="10" t="s">
        <v>807</v>
      </c>
      <c r="K292" s="7" t="s">
        <v>489</v>
      </c>
      <c r="L292" s="7" t="s">
        <v>491</v>
      </c>
    </row>
    <row r="293" spans="1:14" ht="38.25" x14ac:dyDescent="0.2">
      <c r="A293" s="23">
        <v>238</v>
      </c>
      <c r="B293" s="67" t="s">
        <v>463</v>
      </c>
      <c r="C293" s="67" t="s">
        <v>200</v>
      </c>
      <c r="D293" s="22">
        <v>60000</v>
      </c>
      <c r="E293" s="12">
        <f t="shared" si="20"/>
        <v>49586.776859504134</v>
      </c>
      <c r="F293" s="7" t="s">
        <v>639</v>
      </c>
      <c r="G293" s="7" t="s">
        <v>104</v>
      </c>
      <c r="H293" s="13" t="s">
        <v>24</v>
      </c>
      <c r="I293" s="15" t="s">
        <v>21</v>
      </c>
      <c r="J293" s="10" t="s">
        <v>807</v>
      </c>
      <c r="K293" s="7" t="s">
        <v>494</v>
      </c>
      <c r="L293" s="7" t="s">
        <v>491</v>
      </c>
    </row>
    <row r="294" spans="1:14" ht="90.75" customHeight="1" x14ac:dyDescent="0.2">
      <c r="A294" s="23">
        <v>239</v>
      </c>
      <c r="B294" s="75" t="s">
        <v>457</v>
      </c>
      <c r="C294" s="67" t="s">
        <v>413</v>
      </c>
      <c r="D294" s="43">
        <v>330000</v>
      </c>
      <c r="E294" s="12">
        <f t="shared" si="20"/>
        <v>272727.27272727276</v>
      </c>
      <c r="F294" s="7" t="s">
        <v>648</v>
      </c>
      <c r="G294" s="7" t="s">
        <v>104</v>
      </c>
      <c r="H294" s="13" t="s">
        <v>769</v>
      </c>
      <c r="I294" s="28" t="s">
        <v>375</v>
      </c>
      <c r="J294" s="10" t="s">
        <v>807</v>
      </c>
      <c r="K294" s="7" t="s">
        <v>489</v>
      </c>
      <c r="L294" s="7" t="s">
        <v>491</v>
      </c>
    </row>
    <row r="295" spans="1:14" s="30" customFormat="1" ht="78.75" customHeight="1" x14ac:dyDescent="0.2">
      <c r="A295" s="23">
        <v>240</v>
      </c>
      <c r="B295" s="75" t="s">
        <v>457</v>
      </c>
      <c r="C295" s="67" t="s">
        <v>405</v>
      </c>
      <c r="D295" s="43">
        <v>11700</v>
      </c>
      <c r="E295" s="12">
        <f t="shared" si="20"/>
        <v>9669.4214876033056</v>
      </c>
      <c r="F295" s="7" t="s">
        <v>647</v>
      </c>
      <c r="G295" s="7" t="s">
        <v>104</v>
      </c>
      <c r="H295" s="13" t="s">
        <v>771</v>
      </c>
      <c r="I295" s="15" t="s">
        <v>221</v>
      </c>
      <c r="J295" s="10" t="s">
        <v>807</v>
      </c>
      <c r="K295" s="7" t="s">
        <v>490</v>
      </c>
      <c r="L295" s="7" t="s">
        <v>499</v>
      </c>
      <c r="M295" s="29"/>
      <c r="N295" s="29"/>
    </row>
    <row r="296" spans="1:14" ht="67.5" customHeight="1" x14ac:dyDescent="0.2">
      <c r="A296" s="23">
        <v>241</v>
      </c>
      <c r="B296" s="75" t="s">
        <v>465</v>
      </c>
      <c r="C296" s="67" t="s">
        <v>201</v>
      </c>
      <c r="D296" s="22">
        <v>180000</v>
      </c>
      <c r="E296" s="12">
        <f t="shared" si="20"/>
        <v>148760.3305785124</v>
      </c>
      <c r="F296" s="7" t="s">
        <v>602</v>
      </c>
      <c r="G296" s="7" t="s">
        <v>104</v>
      </c>
      <c r="H296" s="13" t="s">
        <v>771</v>
      </c>
      <c r="I296" s="15" t="s">
        <v>221</v>
      </c>
      <c r="J296" s="10" t="s">
        <v>807</v>
      </c>
      <c r="K296" s="7" t="s">
        <v>493</v>
      </c>
      <c r="L296" s="7" t="s">
        <v>491</v>
      </c>
    </row>
    <row r="297" spans="1:14" ht="40.5" customHeight="1" x14ac:dyDescent="0.2">
      <c r="A297" s="23">
        <v>242</v>
      </c>
      <c r="B297" s="75" t="s">
        <v>465</v>
      </c>
      <c r="C297" s="67" t="s">
        <v>146</v>
      </c>
      <c r="D297" s="22">
        <v>200000</v>
      </c>
      <c r="E297" s="12">
        <f t="shared" si="20"/>
        <v>165289.25619834711</v>
      </c>
      <c r="F297" s="7" t="s">
        <v>649</v>
      </c>
      <c r="G297" s="7" t="s">
        <v>104</v>
      </c>
      <c r="H297" s="13" t="s">
        <v>771</v>
      </c>
      <c r="I297" s="15" t="s">
        <v>219</v>
      </c>
      <c r="J297" s="10" t="s">
        <v>807</v>
      </c>
      <c r="K297" s="7" t="s">
        <v>494</v>
      </c>
      <c r="L297" s="7" t="s">
        <v>491</v>
      </c>
    </row>
    <row r="298" spans="1:14" ht="41.25" customHeight="1" x14ac:dyDescent="0.2">
      <c r="A298" s="23">
        <v>243</v>
      </c>
      <c r="B298" s="75" t="s">
        <v>465</v>
      </c>
      <c r="C298" s="67" t="s">
        <v>202</v>
      </c>
      <c r="D298" s="22">
        <v>15000</v>
      </c>
      <c r="E298" s="12">
        <f t="shared" si="20"/>
        <v>12396.694214876034</v>
      </c>
      <c r="F298" s="7" t="s">
        <v>646</v>
      </c>
      <c r="G298" s="7" t="s">
        <v>104</v>
      </c>
      <c r="H298" s="13" t="s">
        <v>768</v>
      </c>
      <c r="I298" s="15" t="s">
        <v>219</v>
      </c>
      <c r="J298" s="10" t="s">
        <v>807</v>
      </c>
      <c r="K298" s="7" t="s">
        <v>490</v>
      </c>
      <c r="L298" s="7" t="s">
        <v>499</v>
      </c>
    </row>
    <row r="299" spans="1:14" ht="66.75" customHeight="1" x14ac:dyDescent="0.2">
      <c r="A299" s="23">
        <v>244</v>
      </c>
      <c r="B299" s="67" t="s">
        <v>464</v>
      </c>
      <c r="C299" s="67" t="s">
        <v>203</v>
      </c>
      <c r="D299" s="22">
        <v>70000</v>
      </c>
      <c r="E299" s="12">
        <f t="shared" si="20"/>
        <v>57851.239669421491</v>
      </c>
      <c r="F299" s="7" t="s">
        <v>641</v>
      </c>
      <c r="G299" s="7" t="s">
        <v>104</v>
      </c>
      <c r="H299" s="13" t="s">
        <v>768</v>
      </c>
      <c r="I299" s="15" t="s">
        <v>222</v>
      </c>
      <c r="J299" s="10" t="s">
        <v>807</v>
      </c>
      <c r="K299" s="7" t="s">
        <v>489</v>
      </c>
      <c r="L299" s="7" t="s">
        <v>491</v>
      </c>
    </row>
    <row r="300" spans="1:14" ht="155.25" customHeight="1" x14ac:dyDescent="0.2">
      <c r="A300" s="23">
        <v>245</v>
      </c>
      <c r="B300" s="75" t="s">
        <v>446</v>
      </c>
      <c r="C300" s="67" t="s">
        <v>543</v>
      </c>
      <c r="D300" s="22">
        <v>15000</v>
      </c>
      <c r="E300" s="12">
        <f t="shared" si="20"/>
        <v>12396.694214876034</v>
      </c>
      <c r="F300" s="7" t="s">
        <v>642</v>
      </c>
      <c r="G300" s="7" t="s">
        <v>104</v>
      </c>
      <c r="H300" s="13" t="s">
        <v>768</v>
      </c>
      <c r="I300" s="15" t="s">
        <v>31</v>
      </c>
      <c r="J300" s="10" t="s">
        <v>807</v>
      </c>
      <c r="K300" s="7" t="s">
        <v>490</v>
      </c>
      <c r="L300" s="7" t="s">
        <v>499</v>
      </c>
    </row>
    <row r="301" spans="1:14" ht="130.5" customHeight="1" x14ac:dyDescent="0.2">
      <c r="A301" s="23">
        <v>246</v>
      </c>
      <c r="B301" s="75" t="s">
        <v>457</v>
      </c>
      <c r="C301" s="67" t="s">
        <v>400</v>
      </c>
      <c r="D301" s="22">
        <v>235175</v>
      </c>
      <c r="E301" s="12">
        <f t="shared" si="20"/>
        <v>194359.50413223141</v>
      </c>
      <c r="F301" s="7" t="s">
        <v>637</v>
      </c>
      <c r="G301" s="7" t="s">
        <v>104</v>
      </c>
      <c r="H301" s="13" t="s">
        <v>416</v>
      </c>
      <c r="I301" s="15" t="s">
        <v>218</v>
      </c>
      <c r="J301" s="10" t="s">
        <v>807</v>
      </c>
      <c r="K301" s="7" t="s">
        <v>493</v>
      </c>
      <c r="L301" s="7" t="s">
        <v>491</v>
      </c>
    </row>
    <row r="302" spans="1:14" ht="119.25" customHeight="1" x14ac:dyDescent="0.2">
      <c r="A302" s="23">
        <v>247</v>
      </c>
      <c r="B302" s="75" t="s">
        <v>457</v>
      </c>
      <c r="C302" s="67" t="s">
        <v>401</v>
      </c>
      <c r="D302" s="22">
        <v>150510</v>
      </c>
      <c r="E302" s="12">
        <f t="shared" si="20"/>
        <v>124388.42975206612</v>
      </c>
      <c r="F302" s="7" t="s">
        <v>637</v>
      </c>
      <c r="G302" s="7" t="s">
        <v>104</v>
      </c>
      <c r="H302" s="13" t="s">
        <v>770</v>
      </c>
      <c r="I302" s="15" t="s">
        <v>218</v>
      </c>
      <c r="J302" s="10" t="s">
        <v>807</v>
      </c>
      <c r="K302" s="7" t="s">
        <v>489</v>
      </c>
      <c r="L302" s="7" t="s">
        <v>491</v>
      </c>
    </row>
    <row r="303" spans="1:14" ht="38.25" x14ac:dyDescent="0.2">
      <c r="A303" s="23">
        <v>248</v>
      </c>
      <c r="B303" s="75" t="s">
        <v>446</v>
      </c>
      <c r="C303" s="67" t="s">
        <v>205</v>
      </c>
      <c r="D303" s="22">
        <v>6000</v>
      </c>
      <c r="E303" s="12">
        <f t="shared" si="20"/>
        <v>4958.6776859504134</v>
      </c>
      <c r="F303" s="7" t="s">
        <v>552</v>
      </c>
      <c r="G303" s="7" t="s">
        <v>104</v>
      </c>
      <c r="H303" s="13" t="s">
        <v>768</v>
      </c>
      <c r="I303" s="15" t="s">
        <v>31</v>
      </c>
      <c r="J303" s="10" t="s">
        <v>807</v>
      </c>
      <c r="K303" s="7" t="s">
        <v>490</v>
      </c>
      <c r="L303" s="7" t="s">
        <v>499</v>
      </c>
    </row>
    <row r="304" spans="1:14" ht="115.5" customHeight="1" x14ac:dyDescent="0.2">
      <c r="A304" s="23">
        <v>249</v>
      </c>
      <c r="B304" s="75" t="s">
        <v>457</v>
      </c>
      <c r="C304" s="67" t="s">
        <v>402</v>
      </c>
      <c r="D304" s="22">
        <v>8000</v>
      </c>
      <c r="E304" s="12">
        <f t="shared" si="20"/>
        <v>6611.5702479338843</v>
      </c>
      <c r="F304" s="7" t="s">
        <v>645</v>
      </c>
      <c r="G304" s="7" t="s">
        <v>104</v>
      </c>
      <c r="H304" s="13" t="s">
        <v>770</v>
      </c>
      <c r="I304" s="15" t="s">
        <v>220</v>
      </c>
      <c r="J304" s="10" t="s">
        <v>807</v>
      </c>
      <c r="K304" s="7" t="s">
        <v>490</v>
      </c>
      <c r="L304" s="7" t="s">
        <v>499</v>
      </c>
    </row>
    <row r="305" spans="1:12" ht="25.5" customHeight="1" x14ac:dyDescent="0.2">
      <c r="A305" s="23">
        <v>250</v>
      </c>
      <c r="B305" s="75" t="s">
        <v>462</v>
      </c>
      <c r="C305" s="67" t="s">
        <v>147</v>
      </c>
      <c r="D305" s="22">
        <v>2000</v>
      </c>
      <c r="E305" s="12">
        <f t="shared" si="20"/>
        <v>1652.8925619834711</v>
      </c>
      <c r="F305" s="7" t="s">
        <v>643</v>
      </c>
      <c r="G305" s="7" t="s">
        <v>104</v>
      </c>
      <c r="H305" s="13" t="s">
        <v>768</v>
      </c>
      <c r="I305" s="15" t="s">
        <v>31</v>
      </c>
      <c r="J305" s="10" t="s">
        <v>807</v>
      </c>
      <c r="K305" s="7" t="s">
        <v>490</v>
      </c>
      <c r="L305" s="7" t="s">
        <v>499</v>
      </c>
    </row>
    <row r="306" spans="1:12" ht="28.5" customHeight="1" x14ac:dyDescent="0.2">
      <c r="A306" s="23">
        <v>251</v>
      </c>
      <c r="B306" s="75" t="s">
        <v>458</v>
      </c>
      <c r="C306" s="67" t="s">
        <v>206</v>
      </c>
      <c r="D306" s="22">
        <v>25000</v>
      </c>
      <c r="E306" s="12">
        <f t="shared" si="20"/>
        <v>20661.157024793389</v>
      </c>
      <c r="F306" s="7" t="s">
        <v>642</v>
      </c>
      <c r="G306" s="7" t="s">
        <v>104</v>
      </c>
      <c r="H306" s="13" t="s">
        <v>768</v>
      </c>
      <c r="I306" s="15" t="s">
        <v>220</v>
      </c>
      <c r="J306" s="10" t="s">
        <v>807</v>
      </c>
      <c r="K306" s="7" t="s">
        <v>493</v>
      </c>
      <c r="L306" s="7" t="s">
        <v>491</v>
      </c>
    </row>
    <row r="307" spans="1:12" ht="101.25" customHeight="1" x14ac:dyDescent="0.2">
      <c r="A307" s="23">
        <v>252</v>
      </c>
      <c r="B307" s="75" t="s">
        <v>464</v>
      </c>
      <c r="C307" s="67" t="s">
        <v>303</v>
      </c>
      <c r="D307" s="22">
        <v>50000</v>
      </c>
      <c r="E307" s="12">
        <f t="shared" si="20"/>
        <v>41322.314049586777</v>
      </c>
      <c r="F307" s="7" t="s">
        <v>641</v>
      </c>
      <c r="G307" s="7" t="s">
        <v>104</v>
      </c>
      <c r="H307" s="13" t="s">
        <v>768</v>
      </c>
      <c r="I307" s="15" t="s">
        <v>218</v>
      </c>
      <c r="J307" s="10" t="s">
        <v>807</v>
      </c>
      <c r="K307" s="7" t="s">
        <v>489</v>
      </c>
      <c r="L307" s="7" t="s">
        <v>491</v>
      </c>
    </row>
    <row r="308" spans="1:12" ht="103.5" customHeight="1" x14ac:dyDescent="0.2">
      <c r="A308" s="23">
        <v>253</v>
      </c>
      <c r="B308" s="75" t="s">
        <v>462</v>
      </c>
      <c r="C308" s="67" t="s">
        <v>148</v>
      </c>
      <c r="D308" s="22">
        <v>36000</v>
      </c>
      <c r="E308" s="12">
        <f t="shared" si="20"/>
        <v>29752.066115702481</v>
      </c>
      <c r="F308" s="7" t="s">
        <v>644</v>
      </c>
      <c r="G308" s="7" t="s">
        <v>104</v>
      </c>
      <c r="H308" s="13" t="s">
        <v>17</v>
      </c>
      <c r="I308" s="15" t="s">
        <v>19</v>
      </c>
      <c r="J308" s="10" t="s">
        <v>807</v>
      </c>
      <c r="K308" s="7" t="s">
        <v>532</v>
      </c>
      <c r="L308" s="7" t="s">
        <v>533</v>
      </c>
    </row>
    <row r="309" spans="1:12" ht="38.25" x14ac:dyDescent="0.2">
      <c r="A309" s="23">
        <v>254</v>
      </c>
      <c r="B309" s="67" t="s">
        <v>463</v>
      </c>
      <c r="C309" s="67" t="s">
        <v>149</v>
      </c>
      <c r="D309" s="22">
        <v>18000</v>
      </c>
      <c r="E309" s="12">
        <f t="shared" si="20"/>
        <v>14876.03305785124</v>
      </c>
      <c r="F309" s="7" t="s">
        <v>640</v>
      </c>
      <c r="G309" s="7" t="s">
        <v>104</v>
      </c>
      <c r="H309" s="13" t="s">
        <v>17</v>
      </c>
      <c r="I309" s="15" t="s">
        <v>19</v>
      </c>
      <c r="J309" s="10" t="s">
        <v>807</v>
      </c>
      <c r="K309" s="7" t="s">
        <v>490</v>
      </c>
      <c r="L309" s="7" t="s">
        <v>499</v>
      </c>
    </row>
    <row r="310" spans="1:12" ht="143.25" customHeight="1" x14ac:dyDescent="0.2">
      <c r="A310" s="23">
        <v>255</v>
      </c>
      <c r="B310" s="75" t="s">
        <v>458</v>
      </c>
      <c r="C310" s="67" t="s">
        <v>304</v>
      </c>
      <c r="D310" s="22">
        <v>18000</v>
      </c>
      <c r="E310" s="12">
        <f t="shared" si="20"/>
        <v>14876.03305785124</v>
      </c>
      <c r="F310" s="23" t="s">
        <v>617</v>
      </c>
      <c r="G310" s="7" t="s">
        <v>104</v>
      </c>
      <c r="H310" s="13" t="s">
        <v>768</v>
      </c>
      <c r="I310" s="15" t="s">
        <v>220</v>
      </c>
      <c r="J310" s="10" t="s">
        <v>807</v>
      </c>
      <c r="K310" s="7" t="s">
        <v>490</v>
      </c>
      <c r="L310" s="7" t="s">
        <v>499</v>
      </c>
    </row>
    <row r="311" spans="1:12" ht="55.5" customHeight="1" x14ac:dyDescent="0.2">
      <c r="A311" s="23">
        <v>256</v>
      </c>
      <c r="B311" s="75" t="s">
        <v>465</v>
      </c>
      <c r="C311" s="67" t="s">
        <v>150</v>
      </c>
      <c r="D311" s="22">
        <v>30000</v>
      </c>
      <c r="E311" s="12">
        <f t="shared" si="20"/>
        <v>24793.388429752067</v>
      </c>
      <c r="F311" s="7" t="s">
        <v>637</v>
      </c>
      <c r="G311" s="7" t="s">
        <v>104</v>
      </c>
      <c r="H311" s="13" t="s">
        <v>770</v>
      </c>
      <c r="I311" s="15" t="s">
        <v>220</v>
      </c>
      <c r="J311" s="10" t="s">
        <v>807</v>
      </c>
      <c r="K311" s="7" t="s">
        <v>494</v>
      </c>
      <c r="L311" s="7" t="s">
        <v>491</v>
      </c>
    </row>
    <row r="312" spans="1:12" ht="39.950000000000003" customHeight="1" x14ac:dyDescent="0.2">
      <c r="A312" s="23">
        <v>257</v>
      </c>
      <c r="B312" s="75" t="s">
        <v>462</v>
      </c>
      <c r="C312" s="67" t="s">
        <v>151</v>
      </c>
      <c r="D312" s="22">
        <v>60000</v>
      </c>
      <c r="E312" s="12">
        <f t="shared" si="20"/>
        <v>49586.776859504134</v>
      </c>
      <c r="F312" s="7" t="s">
        <v>638</v>
      </c>
      <c r="G312" s="7" t="s">
        <v>104</v>
      </c>
      <c r="H312" s="13" t="s">
        <v>17</v>
      </c>
      <c r="I312" s="15" t="s">
        <v>21</v>
      </c>
      <c r="J312" s="10" t="s">
        <v>807</v>
      </c>
      <c r="K312" s="7" t="s">
        <v>494</v>
      </c>
      <c r="L312" s="7" t="s">
        <v>491</v>
      </c>
    </row>
    <row r="313" spans="1:12" ht="51" x14ac:dyDescent="0.2">
      <c r="A313" s="23">
        <v>258</v>
      </c>
      <c r="B313" s="67" t="s">
        <v>463</v>
      </c>
      <c r="C313" s="67" t="s">
        <v>207</v>
      </c>
      <c r="D313" s="22">
        <v>5000</v>
      </c>
      <c r="E313" s="12">
        <f t="shared" si="20"/>
        <v>4132.2314049586776</v>
      </c>
      <c r="F313" s="7" t="s">
        <v>639</v>
      </c>
      <c r="G313" s="7" t="s">
        <v>104</v>
      </c>
      <c r="H313" s="13" t="s">
        <v>17</v>
      </c>
      <c r="I313" s="15" t="s">
        <v>21</v>
      </c>
      <c r="J313" s="10" t="s">
        <v>807</v>
      </c>
      <c r="K313" s="7" t="s">
        <v>490</v>
      </c>
      <c r="L313" s="7" t="s">
        <v>499</v>
      </c>
    </row>
    <row r="314" spans="1:12" ht="52.5" customHeight="1" x14ac:dyDescent="0.2">
      <c r="A314" s="23">
        <v>259</v>
      </c>
      <c r="B314" s="75" t="s">
        <v>454</v>
      </c>
      <c r="C314" s="67" t="s">
        <v>152</v>
      </c>
      <c r="D314" s="22">
        <v>2000</v>
      </c>
      <c r="E314" s="12">
        <f t="shared" si="20"/>
        <v>1652.8925619834711</v>
      </c>
      <c r="F314" s="7" t="s">
        <v>636</v>
      </c>
      <c r="G314" s="7" t="s">
        <v>104</v>
      </c>
      <c r="H314" s="13" t="s">
        <v>17</v>
      </c>
      <c r="I314" s="15" t="s">
        <v>13</v>
      </c>
      <c r="J314" s="10" t="s">
        <v>807</v>
      </c>
      <c r="K314" s="7" t="s">
        <v>490</v>
      </c>
      <c r="L314" s="7" t="s">
        <v>499</v>
      </c>
    </row>
    <row r="315" spans="1:12" ht="105.75" customHeight="1" x14ac:dyDescent="0.2">
      <c r="A315" s="23">
        <v>260</v>
      </c>
      <c r="B315" s="75" t="s">
        <v>457</v>
      </c>
      <c r="C315" s="67" t="s">
        <v>403</v>
      </c>
      <c r="D315" s="22">
        <v>267020</v>
      </c>
      <c r="E315" s="12">
        <f t="shared" si="20"/>
        <v>220677.68595041323</v>
      </c>
      <c r="F315" s="7" t="s">
        <v>637</v>
      </c>
      <c r="G315" s="7" t="s">
        <v>104</v>
      </c>
      <c r="H315" s="13" t="s">
        <v>770</v>
      </c>
      <c r="I315" s="15" t="s">
        <v>218</v>
      </c>
      <c r="J315" s="10" t="s">
        <v>807</v>
      </c>
      <c r="K315" s="7" t="s">
        <v>493</v>
      </c>
      <c r="L315" s="7" t="s">
        <v>491</v>
      </c>
    </row>
    <row r="316" spans="1:12" ht="105.6" customHeight="1" x14ac:dyDescent="0.2">
      <c r="A316" s="23">
        <v>261</v>
      </c>
      <c r="B316" s="75" t="s">
        <v>457</v>
      </c>
      <c r="C316" s="67" t="s">
        <v>404</v>
      </c>
      <c r="D316" s="22">
        <v>85345</v>
      </c>
      <c r="E316" s="12">
        <f t="shared" si="20"/>
        <v>70533.057851239675</v>
      </c>
      <c r="F316" s="7" t="s">
        <v>637</v>
      </c>
      <c r="G316" s="7" t="s">
        <v>104</v>
      </c>
      <c r="H316" s="13" t="s">
        <v>770</v>
      </c>
      <c r="I316" s="15" t="s">
        <v>218</v>
      </c>
      <c r="J316" s="10" t="s">
        <v>807</v>
      </c>
      <c r="K316" s="7" t="s">
        <v>494</v>
      </c>
      <c r="L316" s="7" t="s">
        <v>491</v>
      </c>
    </row>
    <row r="317" spans="1:12" ht="38.25" x14ac:dyDescent="0.2">
      <c r="A317" s="23">
        <v>262</v>
      </c>
      <c r="B317" s="75" t="s">
        <v>454</v>
      </c>
      <c r="C317" s="67" t="s">
        <v>208</v>
      </c>
      <c r="D317" s="22">
        <v>12000</v>
      </c>
      <c r="E317" s="12">
        <f t="shared" si="20"/>
        <v>9917.3553719008269</v>
      </c>
      <c r="F317" s="7" t="s">
        <v>636</v>
      </c>
      <c r="G317" s="7" t="s">
        <v>104</v>
      </c>
      <c r="H317" s="13" t="s">
        <v>773</v>
      </c>
      <c r="I317" s="15" t="s">
        <v>13</v>
      </c>
      <c r="J317" s="10" t="s">
        <v>807</v>
      </c>
      <c r="K317" s="7" t="s">
        <v>490</v>
      </c>
      <c r="L317" s="7" t="s">
        <v>499</v>
      </c>
    </row>
    <row r="318" spans="1:12" ht="80.25" customHeight="1" x14ac:dyDescent="0.2">
      <c r="A318" s="23">
        <v>263</v>
      </c>
      <c r="B318" s="75" t="s">
        <v>454</v>
      </c>
      <c r="C318" s="67" t="s">
        <v>209</v>
      </c>
      <c r="D318" s="22">
        <v>18000</v>
      </c>
      <c r="E318" s="12">
        <f t="shared" si="20"/>
        <v>14876.03305785124</v>
      </c>
      <c r="F318" s="7" t="s">
        <v>635</v>
      </c>
      <c r="G318" s="7" t="s">
        <v>104</v>
      </c>
      <c r="H318" s="13" t="s">
        <v>14</v>
      </c>
      <c r="I318" s="15" t="s">
        <v>13</v>
      </c>
      <c r="J318" s="10" t="s">
        <v>807</v>
      </c>
      <c r="K318" s="7" t="s">
        <v>490</v>
      </c>
      <c r="L318" s="7" t="s">
        <v>511</v>
      </c>
    </row>
    <row r="319" spans="1:12" ht="48.6" customHeight="1" x14ac:dyDescent="0.2">
      <c r="A319" s="23">
        <v>264</v>
      </c>
      <c r="B319" s="75" t="s">
        <v>456</v>
      </c>
      <c r="C319" s="67" t="s">
        <v>153</v>
      </c>
      <c r="D319" s="22">
        <v>30000</v>
      </c>
      <c r="E319" s="12">
        <f t="shared" si="20"/>
        <v>24793.388429752067</v>
      </c>
      <c r="F319" s="7" t="s">
        <v>634</v>
      </c>
      <c r="G319" s="7" t="s">
        <v>104</v>
      </c>
      <c r="H319" s="13" t="s">
        <v>773</v>
      </c>
      <c r="I319" s="15" t="s">
        <v>21</v>
      </c>
      <c r="J319" s="10" t="s">
        <v>807</v>
      </c>
      <c r="K319" s="7" t="s">
        <v>494</v>
      </c>
      <c r="L319" s="7" t="s">
        <v>528</v>
      </c>
    </row>
    <row r="320" spans="1:12" ht="76.5" x14ac:dyDescent="0.2">
      <c r="A320" s="23">
        <v>265</v>
      </c>
      <c r="B320" s="75" t="s">
        <v>462</v>
      </c>
      <c r="C320" s="68" t="s">
        <v>154</v>
      </c>
      <c r="D320" s="22">
        <v>5000</v>
      </c>
      <c r="E320" s="12">
        <f t="shared" si="20"/>
        <v>4132.2314049586776</v>
      </c>
      <c r="F320" s="7" t="s">
        <v>633</v>
      </c>
      <c r="G320" s="7" t="s">
        <v>104</v>
      </c>
      <c r="H320" s="13" t="s">
        <v>14</v>
      </c>
      <c r="I320" s="15" t="s">
        <v>31</v>
      </c>
      <c r="J320" s="10" t="s">
        <v>807</v>
      </c>
      <c r="K320" s="7" t="s">
        <v>490</v>
      </c>
      <c r="L320" s="7" t="s">
        <v>499</v>
      </c>
    </row>
    <row r="321" spans="1:12" ht="114.75" x14ac:dyDescent="0.2">
      <c r="A321" s="23">
        <v>266</v>
      </c>
      <c r="B321" s="75" t="s">
        <v>462</v>
      </c>
      <c r="C321" s="67" t="s">
        <v>155</v>
      </c>
      <c r="D321" s="22">
        <v>30000</v>
      </c>
      <c r="E321" s="12">
        <f t="shared" si="20"/>
        <v>24793.388429752067</v>
      </c>
      <c r="F321" s="7" t="s">
        <v>811</v>
      </c>
      <c r="G321" s="7" t="s">
        <v>104</v>
      </c>
      <c r="H321" s="13" t="s">
        <v>14</v>
      </c>
      <c r="I321" s="15" t="s">
        <v>21</v>
      </c>
      <c r="J321" s="10" t="s">
        <v>807</v>
      </c>
      <c r="K321" s="7" t="s">
        <v>532</v>
      </c>
      <c r="L321" s="7" t="s">
        <v>534</v>
      </c>
    </row>
    <row r="322" spans="1:12" ht="51" x14ac:dyDescent="0.2">
      <c r="A322" s="23">
        <v>267</v>
      </c>
      <c r="B322" s="75" t="s">
        <v>462</v>
      </c>
      <c r="C322" s="67" t="s">
        <v>156</v>
      </c>
      <c r="D322" s="22">
        <v>5000</v>
      </c>
      <c r="E322" s="12">
        <f t="shared" si="20"/>
        <v>4132.2314049586776</v>
      </c>
      <c r="F322" s="7" t="s">
        <v>767</v>
      </c>
      <c r="G322" s="7" t="s">
        <v>104</v>
      </c>
      <c r="H322" s="13" t="s">
        <v>14</v>
      </c>
      <c r="I322" s="15" t="s">
        <v>21</v>
      </c>
      <c r="J322" s="10" t="s">
        <v>807</v>
      </c>
      <c r="K322" s="7" t="s">
        <v>490</v>
      </c>
      <c r="L322" s="7" t="s">
        <v>499</v>
      </c>
    </row>
    <row r="323" spans="1:12" ht="42.75" customHeight="1" x14ac:dyDescent="0.2">
      <c r="A323" s="23">
        <v>268</v>
      </c>
      <c r="B323" s="67" t="s">
        <v>463</v>
      </c>
      <c r="C323" s="67" t="s">
        <v>157</v>
      </c>
      <c r="D323" s="22">
        <v>400000</v>
      </c>
      <c r="E323" s="12">
        <f t="shared" si="20"/>
        <v>330578.51239669422</v>
      </c>
      <c r="F323" s="7" t="s">
        <v>632</v>
      </c>
      <c r="G323" s="7" t="s">
        <v>104</v>
      </c>
      <c r="H323" s="13" t="s">
        <v>769</v>
      </c>
      <c r="I323" s="15" t="s">
        <v>21</v>
      </c>
      <c r="J323" s="10" t="s">
        <v>807</v>
      </c>
      <c r="K323" s="7" t="s">
        <v>489</v>
      </c>
      <c r="L323" s="7" t="s">
        <v>491</v>
      </c>
    </row>
    <row r="324" spans="1:12" ht="169.5" customHeight="1" x14ac:dyDescent="0.2">
      <c r="A324" s="23">
        <v>269</v>
      </c>
      <c r="B324" s="75" t="s">
        <v>457</v>
      </c>
      <c r="C324" s="68" t="s">
        <v>414</v>
      </c>
      <c r="D324" s="22">
        <v>17459</v>
      </c>
      <c r="E324" s="12">
        <f t="shared" si="20"/>
        <v>14428.925619834712</v>
      </c>
      <c r="F324" s="7" t="s">
        <v>617</v>
      </c>
      <c r="G324" s="7" t="s">
        <v>104</v>
      </c>
      <c r="H324" s="13" t="s">
        <v>772</v>
      </c>
      <c r="I324" s="15" t="s">
        <v>222</v>
      </c>
      <c r="J324" s="10" t="s">
        <v>807</v>
      </c>
      <c r="K324" s="7" t="s">
        <v>490</v>
      </c>
      <c r="L324" s="7" t="s">
        <v>499</v>
      </c>
    </row>
    <row r="325" spans="1:12" ht="45" customHeight="1" x14ac:dyDescent="0.2">
      <c r="A325" s="23">
        <v>270</v>
      </c>
      <c r="B325" s="67" t="s">
        <v>463</v>
      </c>
      <c r="C325" s="67" t="s">
        <v>340</v>
      </c>
      <c r="D325" s="22">
        <v>250</v>
      </c>
      <c r="E325" s="12">
        <f t="shared" si="20"/>
        <v>206.61157024793388</v>
      </c>
      <c r="F325" s="7" t="s">
        <v>766</v>
      </c>
      <c r="G325" s="7" t="s">
        <v>104</v>
      </c>
      <c r="H325" s="13" t="s">
        <v>768</v>
      </c>
      <c r="I325" s="15" t="s">
        <v>13</v>
      </c>
      <c r="J325" s="10" t="s">
        <v>807</v>
      </c>
      <c r="K325" s="7" t="s">
        <v>490</v>
      </c>
      <c r="L325" s="7" t="s">
        <v>499</v>
      </c>
    </row>
    <row r="326" spans="1:12" ht="82.5" customHeight="1" x14ac:dyDescent="0.2">
      <c r="A326" s="23">
        <v>271</v>
      </c>
      <c r="B326" s="75" t="s">
        <v>462</v>
      </c>
      <c r="C326" s="67" t="s">
        <v>158</v>
      </c>
      <c r="D326" s="22">
        <v>30000</v>
      </c>
      <c r="E326" s="12">
        <f t="shared" si="20"/>
        <v>24793.388429752067</v>
      </c>
      <c r="F326" s="7" t="s">
        <v>313</v>
      </c>
      <c r="G326" s="7" t="s">
        <v>104</v>
      </c>
      <c r="H326" s="13" t="s">
        <v>26</v>
      </c>
      <c r="I326" s="15" t="s">
        <v>21</v>
      </c>
      <c r="J326" s="10" t="s">
        <v>807</v>
      </c>
      <c r="K326" s="7" t="s">
        <v>494</v>
      </c>
      <c r="L326" s="7" t="s">
        <v>528</v>
      </c>
    </row>
    <row r="327" spans="1:12" ht="44.1" customHeight="1" x14ac:dyDescent="0.2">
      <c r="A327" s="23">
        <v>272</v>
      </c>
      <c r="B327" s="75" t="s">
        <v>462</v>
      </c>
      <c r="C327" s="67" t="s">
        <v>159</v>
      </c>
      <c r="D327" s="22">
        <v>18000</v>
      </c>
      <c r="E327" s="12">
        <f t="shared" si="20"/>
        <v>14876.03305785124</v>
      </c>
      <c r="F327" s="7" t="s">
        <v>765</v>
      </c>
      <c r="G327" s="7" t="s">
        <v>104</v>
      </c>
      <c r="H327" s="13" t="s">
        <v>26</v>
      </c>
      <c r="I327" s="15" t="s">
        <v>19</v>
      </c>
      <c r="J327" s="10" t="s">
        <v>807</v>
      </c>
      <c r="K327" s="7" t="s">
        <v>490</v>
      </c>
      <c r="L327" s="7" t="s">
        <v>499</v>
      </c>
    </row>
    <row r="328" spans="1:12" ht="114" customHeight="1" x14ac:dyDescent="0.2">
      <c r="A328" s="23">
        <v>273</v>
      </c>
      <c r="B328" s="75" t="s">
        <v>462</v>
      </c>
      <c r="C328" s="67" t="s">
        <v>160</v>
      </c>
      <c r="D328" s="22">
        <v>27000</v>
      </c>
      <c r="E328" s="12">
        <f t="shared" si="20"/>
        <v>22314.049586776859</v>
      </c>
      <c r="F328" s="7" t="s">
        <v>631</v>
      </c>
      <c r="G328" s="7" t="s">
        <v>104</v>
      </c>
      <c r="H328" s="13" t="s">
        <v>26</v>
      </c>
      <c r="I328" s="15" t="s">
        <v>21</v>
      </c>
      <c r="J328" s="10" t="s">
        <v>807</v>
      </c>
      <c r="K328" s="7" t="s">
        <v>532</v>
      </c>
      <c r="L328" s="7" t="s">
        <v>534</v>
      </c>
    </row>
    <row r="329" spans="1:12" ht="106.5" customHeight="1" x14ac:dyDescent="0.2">
      <c r="A329" s="23">
        <v>274</v>
      </c>
      <c r="B329" s="75" t="s">
        <v>462</v>
      </c>
      <c r="C329" s="67" t="s">
        <v>161</v>
      </c>
      <c r="D329" s="22">
        <v>30000</v>
      </c>
      <c r="E329" s="12">
        <f t="shared" si="20"/>
        <v>24793.388429752067</v>
      </c>
      <c r="F329" s="7" t="s">
        <v>630</v>
      </c>
      <c r="G329" s="7" t="s">
        <v>104</v>
      </c>
      <c r="H329" s="13" t="s">
        <v>26</v>
      </c>
      <c r="I329" s="15" t="s">
        <v>21</v>
      </c>
      <c r="J329" s="10" t="s">
        <v>807</v>
      </c>
      <c r="K329" s="7" t="s">
        <v>494</v>
      </c>
      <c r="L329" s="7" t="s">
        <v>534</v>
      </c>
    </row>
    <row r="330" spans="1:12" ht="16.5" customHeight="1" x14ac:dyDescent="0.2">
      <c r="B330" s="75"/>
      <c r="C330" s="58" t="s">
        <v>415</v>
      </c>
      <c r="D330" s="56"/>
      <c r="E330" s="56"/>
      <c r="F330" s="56"/>
      <c r="G330" s="56"/>
      <c r="H330" s="56"/>
      <c r="I330" s="56"/>
      <c r="J330" s="56"/>
      <c r="K330" s="56"/>
      <c r="L330" s="57"/>
    </row>
    <row r="331" spans="1:12" ht="39" customHeight="1" x14ac:dyDescent="0.2">
      <c r="A331" s="23">
        <v>275</v>
      </c>
      <c r="B331" s="75" t="s">
        <v>457</v>
      </c>
      <c r="C331" s="67" t="s">
        <v>504</v>
      </c>
      <c r="D331" s="22">
        <v>345</v>
      </c>
      <c r="E331" s="12">
        <f t="shared" si="20"/>
        <v>285.12396694214874</v>
      </c>
      <c r="F331" s="7" t="s">
        <v>628</v>
      </c>
      <c r="G331" s="7" t="s">
        <v>799</v>
      </c>
      <c r="H331" s="13" t="s">
        <v>29</v>
      </c>
      <c r="I331" s="15" t="s">
        <v>220</v>
      </c>
      <c r="J331" s="10" t="s">
        <v>807</v>
      </c>
      <c r="K331" s="7" t="s">
        <v>490</v>
      </c>
      <c r="L331" s="7" t="s">
        <v>499</v>
      </c>
    </row>
    <row r="332" spans="1:12" ht="38.25" x14ac:dyDescent="0.2">
      <c r="A332" s="23">
        <v>276</v>
      </c>
      <c r="B332" s="75" t="s">
        <v>457</v>
      </c>
      <c r="C332" s="67" t="s">
        <v>514</v>
      </c>
      <c r="D332" s="22">
        <v>180</v>
      </c>
      <c r="E332" s="12">
        <f t="shared" si="20"/>
        <v>148.7603305785124</v>
      </c>
      <c r="F332" s="7" t="s">
        <v>628</v>
      </c>
      <c r="G332" s="7" t="s">
        <v>799</v>
      </c>
      <c r="H332" s="13" t="s">
        <v>29</v>
      </c>
      <c r="I332" s="15" t="s">
        <v>220</v>
      </c>
      <c r="J332" s="10" t="s">
        <v>807</v>
      </c>
      <c r="K332" s="7" t="s">
        <v>490</v>
      </c>
      <c r="L332" s="7" t="s">
        <v>499</v>
      </c>
    </row>
    <row r="333" spans="1:12" ht="38.25" x14ac:dyDescent="0.2">
      <c r="A333" s="23">
        <v>277</v>
      </c>
      <c r="B333" s="75" t="s">
        <v>457</v>
      </c>
      <c r="C333" s="67" t="s">
        <v>505</v>
      </c>
      <c r="D333" s="22">
        <v>2541</v>
      </c>
      <c r="E333" s="12">
        <f t="shared" si="20"/>
        <v>2100</v>
      </c>
      <c r="F333" s="7" t="s">
        <v>629</v>
      </c>
      <c r="G333" s="7" t="s">
        <v>799</v>
      </c>
      <c r="H333" s="13" t="s">
        <v>29</v>
      </c>
      <c r="I333" s="15" t="s">
        <v>220</v>
      </c>
      <c r="J333" s="10" t="s">
        <v>807</v>
      </c>
      <c r="K333" s="7" t="s">
        <v>490</v>
      </c>
      <c r="L333" s="7" t="s">
        <v>499</v>
      </c>
    </row>
    <row r="334" spans="1:12" ht="38.25" x14ac:dyDescent="0.2">
      <c r="A334" s="23">
        <v>278</v>
      </c>
      <c r="B334" s="75" t="s">
        <v>457</v>
      </c>
      <c r="C334" s="67" t="s">
        <v>506</v>
      </c>
      <c r="D334" s="22">
        <v>350</v>
      </c>
      <c r="E334" s="12">
        <f t="shared" si="20"/>
        <v>289.25619834710744</v>
      </c>
      <c r="F334" s="7" t="s">
        <v>627</v>
      </c>
      <c r="G334" s="7" t="s">
        <v>799</v>
      </c>
      <c r="H334" s="13" t="s">
        <v>29</v>
      </c>
      <c r="I334" s="15" t="s">
        <v>220</v>
      </c>
      <c r="J334" s="10" t="s">
        <v>807</v>
      </c>
      <c r="K334" s="7" t="s">
        <v>490</v>
      </c>
      <c r="L334" s="7" t="s">
        <v>499</v>
      </c>
    </row>
    <row r="335" spans="1:12" ht="38.25" x14ac:dyDescent="0.2">
      <c r="A335" s="23">
        <v>279</v>
      </c>
      <c r="B335" s="75" t="s">
        <v>457</v>
      </c>
      <c r="C335" s="67" t="s">
        <v>507</v>
      </c>
      <c r="D335" s="22">
        <v>3000</v>
      </c>
      <c r="E335" s="12">
        <f t="shared" si="20"/>
        <v>2479.3388429752067</v>
      </c>
      <c r="F335" s="7" t="s">
        <v>626</v>
      </c>
      <c r="G335" s="7" t="s">
        <v>799</v>
      </c>
      <c r="H335" s="13" t="s">
        <v>29</v>
      </c>
      <c r="I335" s="15" t="s">
        <v>220</v>
      </c>
      <c r="J335" s="10" t="s">
        <v>807</v>
      </c>
      <c r="K335" s="7" t="s">
        <v>490</v>
      </c>
      <c r="L335" s="7" t="s">
        <v>499</v>
      </c>
    </row>
    <row r="336" spans="1:12" ht="38.25" x14ac:dyDescent="0.2">
      <c r="A336" s="23">
        <v>280</v>
      </c>
      <c r="B336" s="75" t="s">
        <v>457</v>
      </c>
      <c r="C336" s="67" t="s">
        <v>508</v>
      </c>
      <c r="D336" s="22">
        <v>1200</v>
      </c>
      <c r="E336" s="12">
        <f t="shared" si="20"/>
        <v>991.73553719008271</v>
      </c>
      <c r="F336" s="7" t="s">
        <v>625</v>
      </c>
      <c r="G336" s="7" t="s">
        <v>799</v>
      </c>
      <c r="H336" s="13" t="s">
        <v>29</v>
      </c>
      <c r="I336" s="15" t="s">
        <v>220</v>
      </c>
      <c r="J336" s="10" t="s">
        <v>807</v>
      </c>
      <c r="K336" s="7" t="s">
        <v>490</v>
      </c>
      <c r="L336" s="7" t="s">
        <v>499</v>
      </c>
    </row>
    <row r="337" spans="1:12" ht="45" customHeight="1" x14ac:dyDescent="0.2">
      <c r="A337" s="23">
        <v>281</v>
      </c>
      <c r="B337" s="75" t="s">
        <v>457</v>
      </c>
      <c r="C337" s="67" t="s">
        <v>835</v>
      </c>
      <c r="D337" s="22">
        <v>740</v>
      </c>
      <c r="E337" s="12">
        <f t="shared" si="20"/>
        <v>611.57024793388427</v>
      </c>
      <c r="F337" s="7" t="s">
        <v>621</v>
      </c>
      <c r="G337" s="7" t="s">
        <v>799</v>
      </c>
      <c r="H337" s="13" t="s">
        <v>29</v>
      </c>
      <c r="I337" s="15" t="s">
        <v>220</v>
      </c>
      <c r="J337" s="10" t="s">
        <v>807</v>
      </c>
      <c r="K337" s="7" t="s">
        <v>490</v>
      </c>
      <c r="L337" s="7" t="s">
        <v>499</v>
      </c>
    </row>
    <row r="338" spans="1:12" ht="42.75" customHeight="1" x14ac:dyDescent="0.2">
      <c r="A338" s="23">
        <v>282</v>
      </c>
      <c r="B338" s="75" t="s">
        <v>457</v>
      </c>
      <c r="C338" s="67" t="s">
        <v>509</v>
      </c>
      <c r="D338" s="22">
        <v>630</v>
      </c>
      <c r="E338" s="12">
        <f t="shared" si="20"/>
        <v>520.6611570247934</v>
      </c>
      <c r="F338" s="7" t="s">
        <v>621</v>
      </c>
      <c r="G338" s="7" t="s">
        <v>799</v>
      </c>
      <c r="H338" s="13" t="s">
        <v>29</v>
      </c>
      <c r="I338" s="15" t="s">
        <v>220</v>
      </c>
      <c r="J338" s="10" t="s">
        <v>807</v>
      </c>
      <c r="K338" s="7" t="s">
        <v>490</v>
      </c>
      <c r="L338" s="7" t="s">
        <v>499</v>
      </c>
    </row>
    <row r="339" spans="1:12" ht="12.75" customHeight="1" x14ac:dyDescent="0.2">
      <c r="B339" s="75"/>
      <c r="C339" s="72"/>
      <c r="D339" s="48"/>
      <c r="E339" s="49"/>
      <c r="F339" s="50"/>
      <c r="G339" s="50"/>
      <c r="H339" s="51"/>
      <c r="I339" s="52"/>
      <c r="J339" s="53"/>
      <c r="K339" s="50"/>
      <c r="L339" s="50"/>
    </row>
    <row r="340" spans="1:12" ht="57.75" customHeight="1" x14ac:dyDescent="0.2">
      <c r="A340" s="23">
        <v>283</v>
      </c>
      <c r="B340" s="67" t="s">
        <v>463</v>
      </c>
      <c r="C340" s="67" t="s">
        <v>163</v>
      </c>
      <c r="D340" s="22">
        <v>18000</v>
      </c>
      <c r="E340" s="12">
        <f t="shared" si="20"/>
        <v>14876.03305785124</v>
      </c>
      <c r="F340" s="7" t="s">
        <v>622</v>
      </c>
      <c r="G340" s="7" t="s">
        <v>104</v>
      </c>
      <c r="H340" s="13" t="s">
        <v>768</v>
      </c>
      <c r="I340" s="15" t="s">
        <v>31</v>
      </c>
      <c r="J340" s="10" t="s">
        <v>807</v>
      </c>
      <c r="K340" s="7" t="s">
        <v>490</v>
      </c>
      <c r="L340" s="7" t="s">
        <v>499</v>
      </c>
    </row>
    <row r="341" spans="1:12" ht="32.25" customHeight="1" x14ac:dyDescent="0.2">
      <c r="A341" s="23">
        <v>284</v>
      </c>
      <c r="B341" s="67" t="s">
        <v>463</v>
      </c>
      <c r="C341" s="67" t="s">
        <v>164</v>
      </c>
      <c r="D341" s="22">
        <v>5000</v>
      </c>
      <c r="E341" s="12">
        <f t="shared" si="20"/>
        <v>4132.2314049586776</v>
      </c>
      <c r="F341" s="7" t="s">
        <v>614</v>
      </c>
      <c r="G341" s="7" t="s">
        <v>104</v>
      </c>
      <c r="H341" s="13" t="s">
        <v>772</v>
      </c>
      <c r="I341" s="15" t="s">
        <v>31</v>
      </c>
      <c r="J341" s="10" t="s">
        <v>807</v>
      </c>
      <c r="K341" s="7" t="s">
        <v>490</v>
      </c>
      <c r="L341" s="7" t="s">
        <v>499</v>
      </c>
    </row>
    <row r="342" spans="1:12" ht="81.75" customHeight="1" x14ac:dyDescent="0.2">
      <c r="A342" s="23">
        <v>285</v>
      </c>
      <c r="B342" s="75" t="s">
        <v>454</v>
      </c>
      <c r="C342" s="67" t="s">
        <v>461</v>
      </c>
      <c r="D342" s="22">
        <v>12000</v>
      </c>
      <c r="E342" s="12">
        <f t="shared" si="20"/>
        <v>9917.3553719008269</v>
      </c>
      <c r="F342" s="7" t="s">
        <v>624</v>
      </c>
      <c r="G342" s="7" t="s">
        <v>104</v>
      </c>
      <c r="H342" s="13" t="s">
        <v>768</v>
      </c>
      <c r="I342" s="15" t="s">
        <v>31</v>
      </c>
      <c r="J342" s="10" t="s">
        <v>807</v>
      </c>
      <c r="K342" s="7" t="s">
        <v>490</v>
      </c>
      <c r="L342" s="7" t="s">
        <v>499</v>
      </c>
    </row>
    <row r="343" spans="1:12" ht="37.5" customHeight="1" x14ac:dyDescent="0.2">
      <c r="A343" s="23">
        <v>286</v>
      </c>
      <c r="B343" s="75" t="s">
        <v>458</v>
      </c>
      <c r="C343" s="67" t="s">
        <v>165</v>
      </c>
      <c r="D343" s="22">
        <v>50000</v>
      </c>
      <c r="E343" s="12">
        <f t="shared" si="20"/>
        <v>41322.314049586777</v>
      </c>
      <c r="F343" s="7" t="s">
        <v>617</v>
      </c>
      <c r="G343" s="7" t="s">
        <v>104</v>
      </c>
      <c r="H343" s="13" t="s">
        <v>768</v>
      </c>
      <c r="I343" s="15" t="s">
        <v>31</v>
      </c>
      <c r="J343" s="10" t="s">
        <v>807</v>
      </c>
      <c r="K343" s="7" t="s">
        <v>535</v>
      </c>
      <c r="L343" s="7" t="s">
        <v>536</v>
      </c>
    </row>
    <row r="344" spans="1:12" ht="51" x14ac:dyDescent="0.2">
      <c r="A344" s="23">
        <v>287</v>
      </c>
      <c r="B344" s="75" t="s">
        <v>454</v>
      </c>
      <c r="C344" s="67" t="s">
        <v>210</v>
      </c>
      <c r="D344" s="22">
        <v>3000</v>
      </c>
      <c r="E344" s="12">
        <f t="shared" ref="E344:E386" si="21">D344/1.21</f>
        <v>2479.3388429752067</v>
      </c>
      <c r="F344" s="7" t="s">
        <v>623</v>
      </c>
      <c r="G344" s="7" t="s">
        <v>104</v>
      </c>
      <c r="H344" s="13" t="s">
        <v>768</v>
      </c>
      <c r="I344" s="15" t="s">
        <v>13</v>
      </c>
      <c r="J344" s="10" t="s">
        <v>807</v>
      </c>
      <c r="K344" s="7" t="s">
        <v>490</v>
      </c>
      <c r="L344" s="7" t="s">
        <v>499</v>
      </c>
    </row>
    <row r="345" spans="1:12" ht="38.25" x14ac:dyDescent="0.2">
      <c r="A345" s="23">
        <v>288</v>
      </c>
      <c r="B345" s="75" t="s">
        <v>454</v>
      </c>
      <c r="C345" s="67" t="s">
        <v>211</v>
      </c>
      <c r="D345" s="22">
        <v>12000</v>
      </c>
      <c r="E345" s="12">
        <f t="shared" si="21"/>
        <v>9917.3553719008269</v>
      </c>
      <c r="F345" s="7" t="s">
        <v>836</v>
      </c>
      <c r="G345" s="7" t="s">
        <v>104</v>
      </c>
      <c r="H345" s="13" t="s">
        <v>768</v>
      </c>
      <c r="I345" s="15" t="s">
        <v>31</v>
      </c>
      <c r="J345" s="10" t="s">
        <v>807</v>
      </c>
      <c r="K345" s="7" t="s">
        <v>490</v>
      </c>
      <c r="L345" s="7" t="s">
        <v>499</v>
      </c>
    </row>
    <row r="346" spans="1:12" ht="38.25" x14ac:dyDescent="0.2">
      <c r="A346" s="23">
        <v>289</v>
      </c>
      <c r="B346" s="75" t="s">
        <v>454</v>
      </c>
      <c r="C346" s="67" t="s">
        <v>515</v>
      </c>
      <c r="D346" s="22">
        <v>18000</v>
      </c>
      <c r="E346" s="12">
        <f t="shared" si="21"/>
        <v>14876.03305785124</v>
      </c>
      <c r="F346" s="7" t="s">
        <v>620</v>
      </c>
      <c r="G346" s="7" t="s">
        <v>104</v>
      </c>
      <c r="H346" s="13" t="s">
        <v>768</v>
      </c>
      <c r="I346" s="15" t="s">
        <v>13</v>
      </c>
      <c r="J346" s="10" t="s">
        <v>807</v>
      </c>
      <c r="K346" s="7" t="s">
        <v>490</v>
      </c>
      <c r="L346" s="7" t="s">
        <v>499</v>
      </c>
    </row>
    <row r="347" spans="1:12" ht="38.25" x14ac:dyDescent="0.2">
      <c r="A347" s="23">
        <v>290</v>
      </c>
      <c r="B347" s="67" t="s">
        <v>463</v>
      </c>
      <c r="C347" s="67" t="s">
        <v>166</v>
      </c>
      <c r="D347" s="22">
        <v>18000</v>
      </c>
      <c r="E347" s="12">
        <f t="shared" si="21"/>
        <v>14876.03305785124</v>
      </c>
      <c r="F347" s="7" t="s">
        <v>619</v>
      </c>
      <c r="G347" s="7" t="s">
        <v>104</v>
      </c>
      <c r="H347" s="13" t="s">
        <v>768</v>
      </c>
      <c r="I347" s="15" t="s">
        <v>31</v>
      </c>
      <c r="J347" s="10" t="s">
        <v>807</v>
      </c>
      <c r="K347" s="7" t="s">
        <v>490</v>
      </c>
      <c r="L347" s="7" t="s">
        <v>499</v>
      </c>
    </row>
    <row r="348" spans="1:12" ht="51" x14ac:dyDescent="0.2">
      <c r="A348" s="23">
        <v>291</v>
      </c>
      <c r="B348" s="67" t="s">
        <v>464</v>
      </c>
      <c r="C348" s="67" t="s">
        <v>167</v>
      </c>
      <c r="D348" s="22">
        <v>10000</v>
      </c>
      <c r="E348" s="12">
        <f t="shared" si="21"/>
        <v>8264.4628099173551</v>
      </c>
      <c r="F348" s="7" t="s">
        <v>606</v>
      </c>
      <c r="G348" s="7" t="s">
        <v>104</v>
      </c>
      <c r="H348" s="13" t="s">
        <v>768</v>
      </c>
      <c r="I348" s="15" t="s">
        <v>220</v>
      </c>
      <c r="J348" s="10" t="s">
        <v>807</v>
      </c>
      <c r="K348" s="7" t="s">
        <v>490</v>
      </c>
      <c r="L348" s="7" t="s">
        <v>499</v>
      </c>
    </row>
    <row r="349" spans="1:12" ht="38.25" x14ac:dyDescent="0.2">
      <c r="A349" s="23">
        <v>292</v>
      </c>
      <c r="B349" s="75" t="s">
        <v>458</v>
      </c>
      <c r="C349" s="67" t="s">
        <v>168</v>
      </c>
      <c r="D349" s="22">
        <v>18000</v>
      </c>
      <c r="E349" s="12">
        <f t="shared" si="21"/>
        <v>14876.03305785124</v>
      </c>
      <c r="F349" s="7" t="s">
        <v>617</v>
      </c>
      <c r="G349" s="7" t="s">
        <v>104</v>
      </c>
      <c r="H349" s="13" t="s">
        <v>768</v>
      </c>
      <c r="I349" s="15" t="s">
        <v>16</v>
      </c>
      <c r="J349" s="10" t="s">
        <v>807</v>
      </c>
      <c r="K349" s="7" t="s">
        <v>493</v>
      </c>
      <c r="L349" s="7" t="s">
        <v>491</v>
      </c>
    </row>
    <row r="350" spans="1:12" ht="51" x14ac:dyDescent="0.2">
      <c r="A350" s="23">
        <v>293</v>
      </c>
      <c r="B350" s="67" t="s">
        <v>464</v>
      </c>
      <c r="C350" s="67" t="s">
        <v>169</v>
      </c>
      <c r="D350" s="22">
        <v>18000</v>
      </c>
      <c r="E350" s="12">
        <f t="shared" si="21"/>
        <v>14876.03305785124</v>
      </c>
      <c r="F350" s="7" t="s">
        <v>605</v>
      </c>
      <c r="G350" s="7" t="s">
        <v>104</v>
      </c>
      <c r="H350" s="13" t="s">
        <v>768</v>
      </c>
      <c r="I350" s="15" t="s">
        <v>13</v>
      </c>
      <c r="J350" s="10" t="s">
        <v>807</v>
      </c>
      <c r="K350" s="7" t="s">
        <v>490</v>
      </c>
      <c r="L350" s="7" t="s">
        <v>499</v>
      </c>
    </row>
    <row r="351" spans="1:12" ht="76.5" x14ac:dyDescent="0.2">
      <c r="A351" s="23">
        <v>294</v>
      </c>
      <c r="B351" s="67" t="s">
        <v>463</v>
      </c>
      <c r="C351" s="67" t="s">
        <v>170</v>
      </c>
      <c r="D351" s="22">
        <v>10000</v>
      </c>
      <c r="E351" s="12">
        <f t="shared" si="21"/>
        <v>8264.4628099173551</v>
      </c>
      <c r="F351" s="7" t="s">
        <v>615</v>
      </c>
      <c r="G351" s="7" t="s">
        <v>104</v>
      </c>
      <c r="H351" s="13" t="s">
        <v>768</v>
      </c>
      <c r="I351" s="15" t="s">
        <v>13</v>
      </c>
      <c r="J351" s="10" t="s">
        <v>807</v>
      </c>
      <c r="K351" s="7" t="s">
        <v>490</v>
      </c>
      <c r="L351" s="7" t="s">
        <v>499</v>
      </c>
    </row>
    <row r="352" spans="1:12" ht="63.75" x14ac:dyDescent="0.2">
      <c r="A352" s="23">
        <v>295</v>
      </c>
      <c r="B352" s="67" t="s">
        <v>463</v>
      </c>
      <c r="C352" s="67" t="s">
        <v>171</v>
      </c>
      <c r="D352" s="22">
        <v>15000</v>
      </c>
      <c r="E352" s="12">
        <f t="shared" si="21"/>
        <v>12396.694214876034</v>
      </c>
      <c r="F352" s="7" t="s">
        <v>614</v>
      </c>
      <c r="G352" s="7" t="s">
        <v>104</v>
      </c>
      <c r="H352" s="13" t="s">
        <v>768</v>
      </c>
      <c r="I352" s="15" t="s">
        <v>13</v>
      </c>
      <c r="J352" s="10" t="s">
        <v>807</v>
      </c>
      <c r="K352" s="7" t="s">
        <v>490</v>
      </c>
      <c r="L352" s="7" t="s">
        <v>499</v>
      </c>
    </row>
    <row r="353" spans="1:12" ht="63.75" x14ac:dyDescent="0.2">
      <c r="A353" s="23">
        <v>296</v>
      </c>
      <c r="B353" s="75" t="s">
        <v>462</v>
      </c>
      <c r="C353" s="67" t="s">
        <v>172</v>
      </c>
      <c r="D353" s="22">
        <v>3000</v>
      </c>
      <c r="E353" s="12">
        <f t="shared" si="21"/>
        <v>2479.3388429752067</v>
      </c>
      <c r="F353" s="7" t="s">
        <v>616</v>
      </c>
      <c r="G353" s="7" t="s">
        <v>104</v>
      </c>
      <c r="H353" s="13" t="s">
        <v>768</v>
      </c>
      <c r="I353" s="15" t="s">
        <v>13</v>
      </c>
      <c r="J353" s="10" t="s">
        <v>807</v>
      </c>
      <c r="K353" s="7" t="s">
        <v>490</v>
      </c>
      <c r="L353" s="7" t="s">
        <v>499</v>
      </c>
    </row>
    <row r="354" spans="1:12" ht="38.25" x14ac:dyDescent="0.2">
      <c r="A354" s="23">
        <v>297</v>
      </c>
      <c r="B354" s="67" t="s">
        <v>463</v>
      </c>
      <c r="C354" s="67" t="s">
        <v>173</v>
      </c>
      <c r="D354" s="22">
        <v>3000</v>
      </c>
      <c r="E354" s="12">
        <f t="shared" si="21"/>
        <v>2479.3388429752067</v>
      </c>
      <c r="F354" s="7" t="s">
        <v>764</v>
      </c>
      <c r="G354" s="7" t="s">
        <v>104</v>
      </c>
      <c r="H354" s="13" t="s">
        <v>768</v>
      </c>
      <c r="I354" s="15" t="s">
        <v>13</v>
      </c>
      <c r="J354" s="10" t="s">
        <v>807</v>
      </c>
      <c r="K354" s="7" t="s">
        <v>490</v>
      </c>
      <c r="L354" s="7" t="s">
        <v>499</v>
      </c>
    </row>
    <row r="355" spans="1:12" ht="38.25" x14ac:dyDescent="0.2">
      <c r="A355" s="23">
        <v>298</v>
      </c>
      <c r="B355" s="75" t="s">
        <v>454</v>
      </c>
      <c r="C355" s="67" t="s">
        <v>174</v>
      </c>
      <c r="D355" s="22">
        <v>10000</v>
      </c>
      <c r="E355" s="12">
        <f t="shared" si="21"/>
        <v>8264.4628099173551</v>
      </c>
      <c r="F355" s="7" t="s">
        <v>613</v>
      </c>
      <c r="G355" s="7" t="s">
        <v>104</v>
      </c>
      <c r="H355" s="13" t="s">
        <v>768</v>
      </c>
      <c r="I355" s="15" t="s">
        <v>13</v>
      </c>
      <c r="J355" s="10" t="s">
        <v>807</v>
      </c>
      <c r="K355" s="7" t="s">
        <v>490</v>
      </c>
      <c r="L355" s="7" t="s">
        <v>499</v>
      </c>
    </row>
    <row r="356" spans="1:12" ht="38.25" x14ac:dyDescent="0.2">
      <c r="A356" s="23">
        <v>299</v>
      </c>
      <c r="B356" s="75" t="s">
        <v>462</v>
      </c>
      <c r="C356" s="67" t="s">
        <v>175</v>
      </c>
      <c r="D356" s="22">
        <v>2000</v>
      </c>
      <c r="E356" s="12">
        <f t="shared" si="21"/>
        <v>1652.8925619834711</v>
      </c>
      <c r="F356" s="7" t="s">
        <v>612</v>
      </c>
      <c r="G356" s="7" t="s">
        <v>104</v>
      </c>
      <c r="H356" s="13" t="s">
        <v>768</v>
      </c>
      <c r="I356" s="15" t="s">
        <v>13</v>
      </c>
      <c r="J356" s="10" t="s">
        <v>807</v>
      </c>
      <c r="K356" s="7" t="s">
        <v>490</v>
      </c>
      <c r="L356" s="7" t="s">
        <v>499</v>
      </c>
    </row>
    <row r="357" spans="1:12" ht="76.5" x14ac:dyDescent="0.2">
      <c r="A357" s="23">
        <v>300</v>
      </c>
      <c r="B357" s="75" t="s">
        <v>454</v>
      </c>
      <c r="C357" s="67" t="s">
        <v>176</v>
      </c>
      <c r="D357" s="22">
        <v>1000</v>
      </c>
      <c r="E357" s="12">
        <f t="shared" si="21"/>
        <v>826.44628099173553</v>
      </c>
      <c r="F357" s="7" t="s">
        <v>611</v>
      </c>
      <c r="G357" s="7" t="s">
        <v>104</v>
      </c>
      <c r="H357" s="13" t="s">
        <v>768</v>
      </c>
      <c r="I357" s="15" t="s">
        <v>31</v>
      </c>
      <c r="J357" s="10" t="s">
        <v>807</v>
      </c>
      <c r="K357" s="7" t="s">
        <v>490</v>
      </c>
      <c r="L357" s="7" t="s">
        <v>499</v>
      </c>
    </row>
    <row r="358" spans="1:12" ht="38.25" x14ac:dyDescent="0.2">
      <c r="A358" s="23">
        <v>301</v>
      </c>
      <c r="B358" s="75" t="s">
        <v>454</v>
      </c>
      <c r="C358" s="67" t="s">
        <v>516</v>
      </c>
      <c r="D358" s="22">
        <v>3000</v>
      </c>
      <c r="E358" s="12">
        <f t="shared" si="21"/>
        <v>2479.3388429752067</v>
      </c>
      <c r="F358" s="7" t="s">
        <v>609</v>
      </c>
      <c r="G358" s="7" t="s">
        <v>104</v>
      </c>
      <c r="H358" s="13" t="s">
        <v>768</v>
      </c>
      <c r="I358" s="15" t="s">
        <v>31</v>
      </c>
      <c r="J358" s="10" t="s">
        <v>807</v>
      </c>
      <c r="K358" s="7" t="s">
        <v>490</v>
      </c>
      <c r="L358" s="7" t="s">
        <v>499</v>
      </c>
    </row>
    <row r="359" spans="1:12" ht="89.25" x14ac:dyDescent="0.2">
      <c r="A359" s="23">
        <v>302</v>
      </c>
      <c r="B359" s="67" t="s">
        <v>463</v>
      </c>
      <c r="C359" s="67" t="s">
        <v>460</v>
      </c>
      <c r="D359" s="22">
        <v>29000</v>
      </c>
      <c r="E359" s="12">
        <f t="shared" si="21"/>
        <v>23966.942148760332</v>
      </c>
      <c r="F359" s="7" t="s">
        <v>610</v>
      </c>
      <c r="G359" s="7" t="s">
        <v>104</v>
      </c>
      <c r="H359" s="13" t="s">
        <v>768</v>
      </c>
      <c r="I359" s="15" t="s">
        <v>31</v>
      </c>
      <c r="J359" s="10" t="s">
        <v>807</v>
      </c>
      <c r="K359" s="7" t="s">
        <v>490</v>
      </c>
      <c r="L359" s="7" t="s">
        <v>491</v>
      </c>
    </row>
    <row r="360" spans="1:12" ht="25.5" x14ac:dyDescent="0.2">
      <c r="A360" s="23">
        <v>303</v>
      </c>
      <c r="B360" s="67" t="s">
        <v>464</v>
      </c>
      <c r="C360" s="67" t="s">
        <v>177</v>
      </c>
      <c r="D360" s="22">
        <v>30000</v>
      </c>
      <c r="E360" s="12">
        <f t="shared" si="21"/>
        <v>24793.388429752067</v>
      </c>
      <c r="F360" s="7" t="s">
        <v>608</v>
      </c>
      <c r="G360" s="7" t="s">
        <v>104</v>
      </c>
      <c r="H360" s="13" t="s">
        <v>768</v>
      </c>
      <c r="I360" s="15" t="s">
        <v>220</v>
      </c>
      <c r="J360" s="10" t="s">
        <v>807</v>
      </c>
      <c r="K360" s="7" t="s">
        <v>494</v>
      </c>
      <c r="L360" s="7" t="s">
        <v>491</v>
      </c>
    </row>
    <row r="361" spans="1:12" ht="25.5" x14ac:dyDescent="0.2">
      <c r="A361" s="23">
        <v>304</v>
      </c>
      <c r="B361" s="67" t="s">
        <v>464</v>
      </c>
      <c r="C361" s="67" t="s">
        <v>178</v>
      </c>
      <c r="D361" s="22">
        <v>30000</v>
      </c>
      <c r="E361" s="12">
        <f t="shared" si="21"/>
        <v>24793.388429752067</v>
      </c>
      <c r="F361" s="7" t="s">
        <v>608</v>
      </c>
      <c r="G361" s="7" t="s">
        <v>104</v>
      </c>
      <c r="H361" s="13" t="s">
        <v>768</v>
      </c>
      <c r="I361" s="15" t="s">
        <v>220</v>
      </c>
      <c r="J361" s="10" t="s">
        <v>807</v>
      </c>
      <c r="K361" s="7" t="s">
        <v>494</v>
      </c>
      <c r="L361" s="7" t="s">
        <v>491</v>
      </c>
    </row>
    <row r="362" spans="1:12" ht="51" x14ac:dyDescent="0.2">
      <c r="A362" s="23">
        <v>305</v>
      </c>
      <c r="B362" s="67" t="s">
        <v>464</v>
      </c>
      <c r="C362" s="67" t="s">
        <v>179</v>
      </c>
      <c r="D362" s="22">
        <v>100000</v>
      </c>
      <c r="E362" s="12">
        <f t="shared" si="21"/>
        <v>82644.628099173555</v>
      </c>
      <c r="F362" s="7" t="s">
        <v>605</v>
      </c>
      <c r="G362" s="7" t="s">
        <v>104</v>
      </c>
      <c r="H362" s="13" t="s">
        <v>768</v>
      </c>
      <c r="I362" s="15" t="s">
        <v>13</v>
      </c>
      <c r="J362" s="10" t="s">
        <v>807</v>
      </c>
      <c r="K362" s="7" t="s">
        <v>493</v>
      </c>
      <c r="L362" s="7" t="s">
        <v>491</v>
      </c>
    </row>
    <row r="363" spans="1:12" ht="39.75" customHeight="1" x14ac:dyDescent="0.2">
      <c r="A363" s="23">
        <v>306</v>
      </c>
      <c r="B363" s="67" t="s">
        <v>464</v>
      </c>
      <c r="C363" s="67" t="s">
        <v>180</v>
      </c>
      <c r="D363" s="22">
        <v>36000</v>
      </c>
      <c r="E363" s="12">
        <f t="shared" si="21"/>
        <v>29752.066115702481</v>
      </c>
      <c r="F363" s="7" t="s">
        <v>606</v>
      </c>
      <c r="G363" s="7" t="s">
        <v>104</v>
      </c>
      <c r="H363" s="13" t="s">
        <v>768</v>
      </c>
      <c r="I363" s="15" t="s">
        <v>112</v>
      </c>
      <c r="J363" s="10" t="s">
        <v>807</v>
      </c>
      <c r="K363" s="7" t="s">
        <v>494</v>
      </c>
      <c r="L363" s="7" t="s">
        <v>491</v>
      </c>
    </row>
    <row r="364" spans="1:12" ht="39" customHeight="1" x14ac:dyDescent="0.2">
      <c r="A364" s="23">
        <v>307</v>
      </c>
      <c r="B364" s="67" t="s">
        <v>464</v>
      </c>
      <c r="C364" s="67" t="s">
        <v>181</v>
      </c>
      <c r="D364" s="22">
        <v>36000</v>
      </c>
      <c r="E364" s="12">
        <f t="shared" si="21"/>
        <v>29752.066115702481</v>
      </c>
      <c r="F364" s="7" t="s">
        <v>606</v>
      </c>
      <c r="G364" s="7" t="s">
        <v>104</v>
      </c>
      <c r="H364" s="13" t="s">
        <v>768</v>
      </c>
      <c r="I364" s="15" t="s">
        <v>222</v>
      </c>
      <c r="J364" s="10" t="s">
        <v>807</v>
      </c>
      <c r="K364" s="7" t="s">
        <v>493</v>
      </c>
      <c r="L364" s="7" t="s">
        <v>491</v>
      </c>
    </row>
    <row r="365" spans="1:12" ht="63.75" customHeight="1" x14ac:dyDescent="0.2">
      <c r="A365" s="23">
        <v>308</v>
      </c>
      <c r="B365" s="75" t="s">
        <v>465</v>
      </c>
      <c r="C365" s="67" t="s">
        <v>212</v>
      </c>
      <c r="D365" s="22">
        <v>10000</v>
      </c>
      <c r="E365" s="12">
        <f t="shared" si="21"/>
        <v>8264.4628099173551</v>
      </c>
      <c r="F365" s="7" t="s">
        <v>618</v>
      </c>
      <c r="G365" s="7" t="s">
        <v>104</v>
      </c>
      <c r="H365" s="13" t="s">
        <v>768</v>
      </c>
      <c r="I365" s="15" t="s">
        <v>31</v>
      </c>
      <c r="J365" s="10" t="s">
        <v>807</v>
      </c>
      <c r="K365" s="7" t="s">
        <v>490</v>
      </c>
      <c r="L365" s="7" t="s">
        <v>499</v>
      </c>
    </row>
    <row r="366" spans="1:12" ht="25.5" x14ac:dyDescent="0.2">
      <c r="A366" s="23">
        <v>309</v>
      </c>
      <c r="B366" s="75" t="s">
        <v>465</v>
      </c>
      <c r="C366" s="67" t="s">
        <v>182</v>
      </c>
      <c r="D366" s="22">
        <v>150000</v>
      </c>
      <c r="E366" s="12">
        <f t="shared" si="21"/>
        <v>123966.94214876034</v>
      </c>
      <c r="F366" s="7" t="s">
        <v>607</v>
      </c>
      <c r="G366" s="7" t="s">
        <v>104</v>
      </c>
      <c r="H366" s="13" t="s">
        <v>768</v>
      </c>
      <c r="I366" s="15" t="s">
        <v>112</v>
      </c>
      <c r="J366" s="10" t="s">
        <v>807</v>
      </c>
      <c r="K366" s="7" t="s">
        <v>494</v>
      </c>
      <c r="L366" s="7" t="s">
        <v>491</v>
      </c>
    </row>
    <row r="367" spans="1:12" ht="63.75" x14ac:dyDescent="0.2">
      <c r="A367" s="23">
        <v>310</v>
      </c>
      <c r="B367" s="67" t="s">
        <v>464</v>
      </c>
      <c r="C367" s="67" t="s">
        <v>474</v>
      </c>
      <c r="D367" s="22">
        <v>10000</v>
      </c>
      <c r="E367" s="12">
        <f t="shared" si="21"/>
        <v>8264.4628099173551</v>
      </c>
      <c r="F367" s="7" t="s">
        <v>314</v>
      </c>
      <c r="G367" s="7" t="s">
        <v>104</v>
      </c>
      <c r="H367" s="13" t="s">
        <v>768</v>
      </c>
      <c r="I367" s="15" t="s">
        <v>220</v>
      </c>
      <c r="J367" s="10" t="s">
        <v>807</v>
      </c>
      <c r="K367" s="7" t="s">
        <v>490</v>
      </c>
      <c r="L367" s="7" t="s">
        <v>499</v>
      </c>
    </row>
    <row r="368" spans="1:12" ht="38.25" x14ac:dyDescent="0.2">
      <c r="A368" s="23">
        <v>311</v>
      </c>
      <c r="B368" s="75" t="s">
        <v>465</v>
      </c>
      <c r="C368" s="67" t="s">
        <v>183</v>
      </c>
      <c r="D368" s="22">
        <v>18000</v>
      </c>
      <c r="E368" s="12">
        <f t="shared" si="21"/>
        <v>14876.03305785124</v>
      </c>
      <c r="F368" s="7" t="s">
        <v>315</v>
      </c>
      <c r="G368" s="7" t="s">
        <v>104</v>
      </c>
      <c r="H368" s="13" t="s">
        <v>768</v>
      </c>
      <c r="I368" s="15" t="s">
        <v>220</v>
      </c>
      <c r="J368" s="10" t="s">
        <v>807</v>
      </c>
      <c r="K368" s="7" t="s">
        <v>490</v>
      </c>
      <c r="L368" s="7" t="s">
        <v>499</v>
      </c>
    </row>
    <row r="369" spans="1:12" ht="51" x14ac:dyDescent="0.2">
      <c r="A369" s="23">
        <v>312</v>
      </c>
      <c r="B369" s="67" t="s">
        <v>463</v>
      </c>
      <c r="C369" s="67" t="s">
        <v>541</v>
      </c>
      <c r="D369" s="22">
        <v>18000</v>
      </c>
      <c r="E369" s="12">
        <f t="shared" si="21"/>
        <v>14876.03305785124</v>
      </c>
      <c r="F369" s="7" t="s">
        <v>316</v>
      </c>
      <c r="G369" s="7" t="s">
        <v>104</v>
      </c>
      <c r="H369" s="13" t="s">
        <v>768</v>
      </c>
      <c r="I369" s="15" t="s">
        <v>31</v>
      </c>
      <c r="J369" s="10" t="s">
        <v>807</v>
      </c>
      <c r="K369" s="7" t="s">
        <v>490</v>
      </c>
      <c r="L369" s="7" t="s">
        <v>499</v>
      </c>
    </row>
    <row r="370" spans="1:12" ht="38.25" x14ac:dyDescent="0.2">
      <c r="A370" s="23">
        <v>313</v>
      </c>
      <c r="B370" s="67" t="s">
        <v>463</v>
      </c>
      <c r="C370" s="67" t="s">
        <v>184</v>
      </c>
      <c r="D370" s="22">
        <v>10000</v>
      </c>
      <c r="E370" s="12">
        <f t="shared" si="21"/>
        <v>8264.4628099173551</v>
      </c>
      <c r="F370" s="7" t="s">
        <v>604</v>
      </c>
      <c r="G370" s="7" t="s">
        <v>104</v>
      </c>
      <c r="H370" s="13" t="s">
        <v>768</v>
      </c>
      <c r="I370" s="15" t="s">
        <v>31</v>
      </c>
      <c r="J370" s="10" t="s">
        <v>807</v>
      </c>
      <c r="K370" s="7" t="s">
        <v>490</v>
      </c>
      <c r="L370" s="7" t="s">
        <v>499</v>
      </c>
    </row>
    <row r="371" spans="1:12" ht="63.75" x14ac:dyDescent="0.2">
      <c r="A371" s="23">
        <v>314</v>
      </c>
      <c r="B371" s="67" t="s">
        <v>463</v>
      </c>
      <c r="C371" s="71" t="s">
        <v>408</v>
      </c>
      <c r="D371" s="43">
        <v>4000</v>
      </c>
      <c r="E371" s="12">
        <f t="shared" si="21"/>
        <v>3305.7851239669421</v>
      </c>
      <c r="F371" s="7" t="s">
        <v>763</v>
      </c>
      <c r="G371" s="7" t="s">
        <v>810</v>
      </c>
      <c r="H371" s="13" t="s">
        <v>768</v>
      </c>
      <c r="I371" s="15" t="s">
        <v>31</v>
      </c>
      <c r="J371" s="10" t="s">
        <v>807</v>
      </c>
      <c r="K371" s="7" t="s">
        <v>490</v>
      </c>
      <c r="L371" s="7" t="s">
        <v>499</v>
      </c>
    </row>
    <row r="372" spans="1:12" ht="68.25" customHeight="1" x14ac:dyDescent="0.2">
      <c r="A372" s="23">
        <v>315</v>
      </c>
      <c r="B372" s="75" t="s">
        <v>465</v>
      </c>
      <c r="C372" s="68" t="s">
        <v>213</v>
      </c>
      <c r="D372" s="22">
        <v>50000</v>
      </c>
      <c r="E372" s="12">
        <f t="shared" si="21"/>
        <v>41322.314049586777</v>
      </c>
      <c r="F372" s="7" t="s">
        <v>602</v>
      </c>
      <c r="G372" s="7" t="s">
        <v>104</v>
      </c>
      <c r="H372" s="13" t="s">
        <v>768</v>
      </c>
      <c r="I372" s="15" t="s">
        <v>31</v>
      </c>
      <c r="J372" s="10" t="s">
        <v>807</v>
      </c>
      <c r="K372" s="7" t="s">
        <v>493</v>
      </c>
      <c r="L372" s="7" t="s">
        <v>491</v>
      </c>
    </row>
    <row r="373" spans="1:12" ht="63.75" x14ac:dyDescent="0.2">
      <c r="A373" s="23">
        <v>316</v>
      </c>
      <c r="B373" s="67" t="s">
        <v>463</v>
      </c>
      <c r="C373" s="68" t="s">
        <v>185</v>
      </c>
      <c r="D373" s="22">
        <v>10000</v>
      </c>
      <c r="E373" s="12">
        <f t="shared" si="21"/>
        <v>8264.4628099173551</v>
      </c>
      <c r="F373" s="7" t="s">
        <v>603</v>
      </c>
      <c r="G373" s="7" t="s">
        <v>104</v>
      </c>
      <c r="H373" s="13" t="s">
        <v>768</v>
      </c>
      <c r="I373" s="15" t="s">
        <v>31</v>
      </c>
      <c r="J373" s="10" t="s">
        <v>807</v>
      </c>
      <c r="K373" s="7" t="s">
        <v>490</v>
      </c>
      <c r="L373" s="7" t="s">
        <v>499</v>
      </c>
    </row>
    <row r="374" spans="1:12" ht="51" x14ac:dyDescent="0.2">
      <c r="A374" s="23">
        <v>317</v>
      </c>
      <c r="B374" s="68" t="s">
        <v>463</v>
      </c>
      <c r="C374" s="68" t="s">
        <v>186</v>
      </c>
      <c r="D374" s="22">
        <v>3000</v>
      </c>
      <c r="E374" s="12">
        <f t="shared" si="21"/>
        <v>2479.3388429752067</v>
      </c>
      <c r="F374" s="7" t="s">
        <v>603</v>
      </c>
      <c r="G374" s="7" t="s">
        <v>104</v>
      </c>
      <c r="H374" s="13" t="s">
        <v>768</v>
      </c>
      <c r="I374" s="15" t="s">
        <v>31</v>
      </c>
      <c r="J374" s="10" t="s">
        <v>807</v>
      </c>
      <c r="K374" s="7" t="s">
        <v>490</v>
      </c>
      <c r="L374" s="7" t="s">
        <v>499</v>
      </c>
    </row>
    <row r="375" spans="1:12" ht="51" x14ac:dyDescent="0.2">
      <c r="A375" s="23">
        <v>318</v>
      </c>
      <c r="B375" s="75" t="s">
        <v>465</v>
      </c>
      <c r="C375" s="68" t="s">
        <v>214</v>
      </c>
      <c r="D375" s="22">
        <v>20000</v>
      </c>
      <c r="E375" s="12">
        <f t="shared" si="21"/>
        <v>16528.92561983471</v>
      </c>
      <c r="F375" s="7" t="s">
        <v>600</v>
      </c>
      <c r="G375" s="7" t="s">
        <v>104</v>
      </c>
      <c r="H375" s="13" t="s">
        <v>768</v>
      </c>
      <c r="I375" s="15" t="s">
        <v>31</v>
      </c>
      <c r="J375" s="10" t="s">
        <v>807</v>
      </c>
      <c r="K375" s="7" t="s">
        <v>490</v>
      </c>
      <c r="L375" s="7" t="s">
        <v>491</v>
      </c>
    </row>
    <row r="376" spans="1:12" ht="67.5" customHeight="1" x14ac:dyDescent="0.2">
      <c r="A376" s="23">
        <v>319</v>
      </c>
      <c r="B376" s="75" t="s">
        <v>454</v>
      </c>
      <c r="C376" s="68" t="s">
        <v>215</v>
      </c>
      <c r="D376" s="22">
        <v>2000</v>
      </c>
      <c r="E376" s="12">
        <f t="shared" si="21"/>
        <v>1652.8925619834711</v>
      </c>
      <c r="F376" s="7" t="s">
        <v>599</v>
      </c>
      <c r="G376" s="7" t="s">
        <v>104</v>
      </c>
      <c r="H376" s="13" t="s">
        <v>768</v>
      </c>
      <c r="I376" s="15" t="s">
        <v>31</v>
      </c>
      <c r="J376" s="10" t="s">
        <v>807</v>
      </c>
      <c r="K376" s="7" t="s">
        <v>490</v>
      </c>
      <c r="L376" s="7" t="s">
        <v>499</v>
      </c>
    </row>
    <row r="377" spans="1:12" ht="51" x14ac:dyDescent="0.2">
      <c r="A377" s="23">
        <v>320</v>
      </c>
      <c r="B377" s="75" t="s">
        <v>465</v>
      </c>
      <c r="C377" s="68" t="s">
        <v>216</v>
      </c>
      <c r="D377" s="22">
        <v>8000</v>
      </c>
      <c r="E377" s="12">
        <f t="shared" si="21"/>
        <v>6611.5702479338843</v>
      </c>
      <c r="F377" s="7" t="s">
        <v>598</v>
      </c>
      <c r="G377" s="7" t="s">
        <v>104</v>
      </c>
      <c r="H377" s="13" t="s">
        <v>768</v>
      </c>
      <c r="I377" s="15" t="s">
        <v>31</v>
      </c>
      <c r="J377" s="10" t="s">
        <v>807</v>
      </c>
      <c r="K377" s="7" t="s">
        <v>490</v>
      </c>
      <c r="L377" s="7" t="s">
        <v>499</v>
      </c>
    </row>
    <row r="378" spans="1:12" ht="51" x14ac:dyDescent="0.2">
      <c r="A378" s="23">
        <v>321</v>
      </c>
      <c r="B378" s="67" t="s">
        <v>453</v>
      </c>
      <c r="C378" s="68" t="s">
        <v>187</v>
      </c>
      <c r="D378" s="22">
        <v>18000</v>
      </c>
      <c r="E378" s="12">
        <f t="shared" si="21"/>
        <v>14876.03305785124</v>
      </c>
      <c r="F378" s="7" t="s">
        <v>597</v>
      </c>
      <c r="G378" s="7" t="s">
        <v>104</v>
      </c>
      <c r="H378" s="13" t="s">
        <v>768</v>
      </c>
      <c r="I378" s="15" t="s">
        <v>13</v>
      </c>
      <c r="J378" s="10" t="s">
        <v>807</v>
      </c>
      <c r="K378" s="7" t="s">
        <v>490</v>
      </c>
      <c r="L378" s="7" t="s">
        <v>499</v>
      </c>
    </row>
    <row r="379" spans="1:12" ht="38.25" x14ac:dyDescent="0.2">
      <c r="A379" s="23">
        <v>322</v>
      </c>
      <c r="B379" s="75" t="s">
        <v>454</v>
      </c>
      <c r="C379" s="68" t="s">
        <v>305</v>
      </c>
      <c r="D379" s="22">
        <v>10000</v>
      </c>
      <c r="E379" s="12">
        <f t="shared" si="21"/>
        <v>8264.4628099173551</v>
      </c>
      <c r="F379" s="7" t="s">
        <v>601</v>
      </c>
      <c r="G379" s="7" t="s">
        <v>104</v>
      </c>
      <c r="H379" s="13" t="s">
        <v>768</v>
      </c>
      <c r="I379" s="15" t="s">
        <v>31</v>
      </c>
      <c r="J379" s="10" t="s">
        <v>807</v>
      </c>
      <c r="K379" s="7" t="s">
        <v>490</v>
      </c>
      <c r="L379" s="7" t="s">
        <v>499</v>
      </c>
    </row>
    <row r="380" spans="1:12" ht="25.5" x14ac:dyDescent="0.2">
      <c r="A380" s="47">
        <v>323</v>
      </c>
      <c r="B380" s="75" t="s">
        <v>465</v>
      </c>
      <c r="C380" s="68" t="s">
        <v>376</v>
      </c>
      <c r="D380" s="22">
        <v>100000</v>
      </c>
      <c r="E380" s="12">
        <f t="shared" si="21"/>
        <v>82644.628099173555</v>
      </c>
      <c r="F380" s="7" t="s">
        <v>596</v>
      </c>
      <c r="G380" s="7" t="s">
        <v>104</v>
      </c>
      <c r="H380" s="13" t="s">
        <v>768</v>
      </c>
      <c r="I380" s="15" t="s">
        <v>112</v>
      </c>
      <c r="J380" s="10" t="s">
        <v>807</v>
      </c>
      <c r="K380" s="7" t="s">
        <v>494</v>
      </c>
      <c r="L380" s="7" t="s">
        <v>491</v>
      </c>
    </row>
    <row r="381" spans="1:12" ht="38.25" x14ac:dyDescent="0.2">
      <c r="A381" s="23">
        <v>324</v>
      </c>
      <c r="B381" s="67" t="s">
        <v>464</v>
      </c>
      <c r="C381" s="68" t="s">
        <v>188</v>
      </c>
      <c r="D381" s="22">
        <v>3000</v>
      </c>
      <c r="E381" s="12">
        <f t="shared" si="21"/>
        <v>2479.3388429752067</v>
      </c>
      <c r="F381" s="7" t="s">
        <v>595</v>
      </c>
      <c r="G381" s="7" t="s">
        <v>104</v>
      </c>
      <c r="H381" s="13" t="s">
        <v>768</v>
      </c>
      <c r="I381" s="15" t="s">
        <v>31</v>
      </c>
      <c r="J381" s="10" t="s">
        <v>807</v>
      </c>
      <c r="K381" s="7" t="s">
        <v>490</v>
      </c>
      <c r="L381" s="7" t="s">
        <v>499</v>
      </c>
    </row>
    <row r="382" spans="1:12" ht="38.25" x14ac:dyDescent="0.2">
      <c r="A382" s="23">
        <v>325</v>
      </c>
      <c r="B382" s="75" t="s">
        <v>456</v>
      </c>
      <c r="C382" s="68" t="s">
        <v>217</v>
      </c>
      <c r="D382" s="22">
        <v>1500</v>
      </c>
      <c r="E382" s="12">
        <f t="shared" si="21"/>
        <v>1239.6694214876034</v>
      </c>
      <c r="F382" s="7" t="s">
        <v>594</v>
      </c>
      <c r="G382" s="7" t="s">
        <v>104</v>
      </c>
      <c r="H382" s="13" t="s">
        <v>768</v>
      </c>
      <c r="I382" s="15" t="s">
        <v>31</v>
      </c>
      <c r="J382" s="10" t="s">
        <v>807</v>
      </c>
      <c r="K382" s="7" t="s">
        <v>490</v>
      </c>
      <c r="L382" s="7" t="s">
        <v>499</v>
      </c>
    </row>
    <row r="383" spans="1:12" ht="38.25" x14ac:dyDescent="0.2">
      <c r="A383" s="23">
        <v>326</v>
      </c>
      <c r="B383" s="75" t="s">
        <v>462</v>
      </c>
      <c r="C383" s="68" t="s">
        <v>189</v>
      </c>
      <c r="D383" s="22">
        <v>1000</v>
      </c>
      <c r="E383" s="12">
        <f t="shared" si="21"/>
        <v>826.44628099173553</v>
      </c>
      <c r="F383" s="7" t="s">
        <v>593</v>
      </c>
      <c r="G383" s="7" t="s">
        <v>104</v>
      </c>
      <c r="H383" s="13" t="s">
        <v>768</v>
      </c>
      <c r="I383" s="15" t="s">
        <v>31</v>
      </c>
      <c r="J383" s="10" t="s">
        <v>807</v>
      </c>
      <c r="K383" s="7" t="s">
        <v>490</v>
      </c>
      <c r="L383" s="7" t="s">
        <v>499</v>
      </c>
    </row>
    <row r="384" spans="1:12" ht="38.25" x14ac:dyDescent="0.2">
      <c r="A384" s="23">
        <v>327</v>
      </c>
      <c r="B384" s="75" t="s">
        <v>454</v>
      </c>
      <c r="C384" s="67" t="s">
        <v>190</v>
      </c>
      <c r="D384" s="22">
        <v>1000</v>
      </c>
      <c r="E384" s="12">
        <f t="shared" si="21"/>
        <v>826.44628099173553</v>
      </c>
      <c r="F384" s="7" t="s">
        <v>592</v>
      </c>
      <c r="G384" s="7" t="s">
        <v>104</v>
      </c>
      <c r="H384" s="13" t="s">
        <v>768</v>
      </c>
      <c r="I384" s="15" t="s">
        <v>31</v>
      </c>
      <c r="J384" s="10" t="s">
        <v>807</v>
      </c>
      <c r="K384" s="7" t="s">
        <v>490</v>
      </c>
      <c r="L384" s="7" t="s">
        <v>499</v>
      </c>
    </row>
    <row r="385" spans="1:12" ht="51" x14ac:dyDescent="0.2">
      <c r="A385" s="23">
        <v>328</v>
      </c>
      <c r="B385" s="67" t="s">
        <v>454</v>
      </c>
      <c r="C385" s="35" t="s">
        <v>544</v>
      </c>
      <c r="D385" s="22">
        <v>18000</v>
      </c>
      <c r="E385" s="12">
        <f t="shared" si="21"/>
        <v>14876.03305785124</v>
      </c>
      <c r="F385" s="7" t="s">
        <v>591</v>
      </c>
      <c r="G385" s="7" t="s">
        <v>104</v>
      </c>
      <c r="H385" s="13" t="s">
        <v>768</v>
      </c>
      <c r="I385" s="15" t="s">
        <v>31</v>
      </c>
      <c r="J385" s="10" t="s">
        <v>807</v>
      </c>
      <c r="K385" s="7" t="s">
        <v>490</v>
      </c>
      <c r="L385" s="7" t="s">
        <v>499</v>
      </c>
    </row>
    <row r="386" spans="1:12" ht="27" customHeight="1" x14ac:dyDescent="0.2">
      <c r="A386" s="23">
        <v>329</v>
      </c>
      <c r="B386" s="67" t="s">
        <v>462</v>
      </c>
      <c r="C386" s="35" t="s">
        <v>545</v>
      </c>
      <c r="D386" s="22">
        <v>8000</v>
      </c>
      <c r="E386" s="12">
        <f t="shared" si="21"/>
        <v>6611.5702479338843</v>
      </c>
      <c r="F386" s="31" t="s">
        <v>590</v>
      </c>
      <c r="G386" s="7" t="s">
        <v>104</v>
      </c>
      <c r="H386" s="13" t="s">
        <v>768</v>
      </c>
      <c r="I386" s="15" t="s">
        <v>31</v>
      </c>
      <c r="J386" s="10" t="s">
        <v>807</v>
      </c>
      <c r="K386" s="7" t="s">
        <v>490</v>
      </c>
      <c r="L386" s="7" t="s">
        <v>499</v>
      </c>
    </row>
    <row r="387" spans="1:12" x14ac:dyDescent="0.2">
      <c r="B387" s="23"/>
      <c r="C387" s="35"/>
      <c r="D387" s="39">
        <f>SUM(D273:D384)</f>
        <v>5837925</v>
      </c>
      <c r="E387" s="39">
        <f>SUM(E273:E384)</f>
        <v>4824731.4049586728</v>
      </c>
      <c r="F387" s="31"/>
      <c r="G387" s="31"/>
      <c r="H387" s="35"/>
      <c r="I387" s="35"/>
      <c r="J387" s="37"/>
      <c r="K387" s="37"/>
      <c r="L387" s="38"/>
    </row>
    <row r="388" spans="1:12" ht="15" x14ac:dyDescent="0.2">
      <c r="B388" s="74"/>
      <c r="C388" s="58" t="s">
        <v>377</v>
      </c>
      <c r="D388" s="59"/>
      <c r="E388" s="59"/>
      <c r="F388" s="59"/>
      <c r="G388" s="59"/>
      <c r="H388" s="59"/>
      <c r="I388" s="59"/>
      <c r="J388" s="59"/>
      <c r="K388" s="59"/>
      <c r="L388" s="60"/>
    </row>
    <row r="389" spans="1:12" ht="76.5" x14ac:dyDescent="0.2">
      <c r="A389" s="23">
        <v>330</v>
      </c>
      <c r="B389" s="67" t="s">
        <v>466</v>
      </c>
      <c r="C389" s="67" t="s">
        <v>306</v>
      </c>
      <c r="D389" s="22">
        <v>120000</v>
      </c>
      <c r="E389" s="12">
        <f>D389/1.21</f>
        <v>99173.553719008269</v>
      </c>
      <c r="F389" s="7" t="s">
        <v>588</v>
      </c>
      <c r="G389" s="7" t="s">
        <v>105</v>
      </c>
      <c r="H389" s="13" t="s">
        <v>768</v>
      </c>
      <c r="I389" s="15" t="s">
        <v>228</v>
      </c>
      <c r="J389" s="10" t="s">
        <v>807</v>
      </c>
      <c r="K389" s="7" t="s">
        <v>489</v>
      </c>
      <c r="L389" s="7" t="s">
        <v>528</v>
      </c>
    </row>
    <row r="390" spans="1:12" ht="76.5" x14ac:dyDescent="0.2">
      <c r="A390" s="23">
        <v>331</v>
      </c>
      <c r="B390" s="67" t="s">
        <v>466</v>
      </c>
      <c r="C390" s="67" t="s">
        <v>227</v>
      </c>
      <c r="D390" s="22">
        <v>42000</v>
      </c>
      <c r="E390" s="12">
        <f t="shared" ref="E390:E441" si="22">D390/1.21</f>
        <v>34710.74380165289</v>
      </c>
      <c r="F390" s="7" t="s">
        <v>589</v>
      </c>
      <c r="G390" s="7" t="s">
        <v>105</v>
      </c>
      <c r="H390" s="13" t="s">
        <v>768</v>
      </c>
      <c r="I390" s="15" t="s">
        <v>228</v>
      </c>
      <c r="J390" s="10" t="s">
        <v>807</v>
      </c>
      <c r="K390" s="7" t="s">
        <v>489</v>
      </c>
      <c r="L390" s="7" t="s">
        <v>528</v>
      </c>
    </row>
    <row r="391" spans="1:12" ht="105.75" customHeight="1" x14ac:dyDescent="0.2">
      <c r="A391" s="23">
        <v>332</v>
      </c>
      <c r="B391" s="75" t="s">
        <v>457</v>
      </c>
      <c r="C391" s="67" t="s">
        <v>410</v>
      </c>
      <c r="D391" s="22">
        <v>93542</v>
      </c>
      <c r="E391" s="12">
        <f t="shared" si="22"/>
        <v>77307.438016528933</v>
      </c>
      <c r="F391" s="7" t="s">
        <v>588</v>
      </c>
      <c r="G391" s="7" t="s">
        <v>105</v>
      </c>
      <c r="H391" s="13" t="s">
        <v>771</v>
      </c>
      <c r="I391" s="15" t="s">
        <v>88</v>
      </c>
      <c r="J391" s="10" t="s">
        <v>807</v>
      </c>
      <c r="K391" s="7" t="s">
        <v>489</v>
      </c>
      <c r="L391" s="7" t="s">
        <v>528</v>
      </c>
    </row>
    <row r="392" spans="1:12" ht="105" customHeight="1" x14ac:dyDescent="0.2">
      <c r="A392" s="23">
        <v>333</v>
      </c>
      <c r="B392" s="75" t="s">
        <v>457</v>
      </c>
      <c r="C392" s="67" t="s">
        <v>411</v>
      </c>
      <c r="D392" s="22">
        <v>89900</v>
      </c>
      <c r="E392" s="12">
        <f t="shared" si="22"/>
        <v>74297.520661157032</v>
      </c>
      <c r="F392" s="7" t="s">
        <v>587</v>
      </c>
      <c r="G392" s="7" t="s">
        <v>105</v>
      </c>
      <c r="H392" s="13" t="s">
        <v>24</v>
      </c>
      <c r="I392" s="15" t="s">
        <v>88</v>
      </c>
      <c r="J392" s="10" t="s">
        <v>807</v>
      </c>
      <c r="K392" s="7" t="s">
        <v>489</v>
      </c>
      <c r="L392" s="7" t="s">
        <v>528</v>
      </c>
    </row>
    <row r="393" spans="1:12" ht="167.25" customHeight="1" x14ac:dyDescent="0.2">
      <c r="A393" s="23">
        <v>334</v>
      </c>
      <c r="B393" s="75" t="s">
        <v>457</v>
      </c>
      <c r="C393" s="67" t="s">
        <v>409</v>
      </c>
      <c r="D393" s="22">
        <v>135296</v>
      </c>
      <c r="E393" s="12">
        <f>D393/1.21</f>
        <v>111814.87603305785</v>
      </c>
      <c r="F393" s="7" t="s">
        <v>584</v>
      </c>
      <c r="G393" s="7" t="s">
        <v>105</v>
      </c>
      <c r="H393" s="13" t="s">
        <v>24</v>
      </c>
      <c r="I393" s="15" t="s">
        <v>21</v>
      </c>
      <c r="J393" s="10" t="s">
        <v>807</v>
      </c>
      <c r="K393" s="7" t="s">
        <v>489</v>
      </c>
      <c r="L393" s="7" t="s">
        <v>491</v>
      </c>
    </row>
    <row r="394" spans="1:12" ht="89.25" x14ac:dyDescent="0.2">
      <c r="A394" s="23">
        <v>335</v>
      </c>
      <c r="B394" s="75" t="s">
        <v>457</v>
      </c>
      <c r="C394" s="67" t="s">
        <v>412</v>
      </c>
      <c r="D394" s="43">
        <v>29160</v>
      </c>
      <c r="E394" s="12">
        <f>D394/1.21</f>
        <v>24099.173553719011</v>
      </c>
      <c r="F394" s="7" t="s">
        <v>583</v>
      </c>
      <c r="G394" s="7" t="s">
        <v>105</v>
      </c>
      <c r="H394" s="13" t="s">
        <v>24</v>
      </c>
      <c r="I394" s="15" t="s">
        <v>88</v>
      </c>
      <c r="J394" s="10" t="s">
        <v>807</v>
      </c>
      <c r="K394" s="7" t="s">
        <v>494</v>
      </c>
      <c r="L394" s="7" t="s">
        <v>491</v>
      </c>
    </row>
    <row r="395" spans="1:12" ht="89.25" x14ac:dyDescent="0.2">
      <c r="A395" s="23">
        <v>336</v>
      </c>
      <c r="B395" s="75" t="s">
        <v>457</v>
      </c>
      <c r="C395" s="67" t="s">
        <v>406</v>
      </c>
      <c r="D395" s="43">
        <v>134911</v>
      </c>
      <c r="E395" s="12">
        <f>D395/1.21</f>
        <v>111496.69421487604</v>
      </c>
      <c r="F395" s="7" t="s">
        <v>762</v>
      </c>
      <c r="G395" s="7" t="s">
        <v>105</v>
      </c>
      <c r="H395" s="13" t="s">
        <v>24</v>
      </c>
      <c r="I395" s="15" t="s">
        <v>13</v>
      </c>
      <c r="J395" s="10" t="s">
        <v>807</v>
      </c>
      <c r="K395" s="7" t="s">
        <v>489</v>
      </c>
      <c r="L395" s="7" t="s">
        <v>491</v>
      </c>
    </row>
    <row r="396" spans="1:12" ht="66" customHeight="1" x14ac:dyDescent="0.2">
      <c r="A396" s="23">
        <v>337</v>
      </c>
      <c r="B396" s="75" t="s">
        <v>457</v>
      </c>
      <c r="C396" s="67" t="s">
        <v>407</v>
      </c>
      <c r="D396" s="43">
        <v>24684</v>
      </c>
      <c r="E396" s="12">
        <f>D396/1.21</f>
        <v>20400</v>
      </c>
      <c r="F396" s="7" t="s">
        <v>586</v>
      </c>
      <c r="G396" s="7" t="s">
        <v>105</v>
      </c>
      <c r="H396" s="13" t="s">
        <v>24</v>
      </c>
      <c r="I396" s="15" t="s">
        <v>88</v>
      </c>
      <c r="J396" s="10" t="s">
        <v>807</v>
      </c>
      <c r="K396" s="7" t="s">
        <v>494</v>
      </c>
      <c r="L396" s="7" t="s">
        <v>491</v>
      </c>
    </row>
    <row r="397" spans="1:12" ht="76.5" x14ac:dyDescent="0.2">
      <c r="A397" s="23">
        <v>338</v>
      </c>
      <c r="B397" s="67" t="s">
        <v>466</v>
      </c>
      <c r="C397" s="67" t="s">
        <v>229</v>
      </c>
      <c r="D397" s="22">
        <v>30000</v>
      </c>
      <c r="E397" s="12">
        <f t="shared" si="22"/>
        <v>24793.388429752067</v>
      </c>
      <c r="F397" s="7" t="s">
        <v>585</v>
      </c>
      <c r="G397" s="7" t="s">
        <v>105</v>
      </c>
      <c r="H397" s="13" t="s">
        <v>768</v>
      </c>
      <c r="I397" s="15" t="s">
        <v>228</v>
      </c>
      <c r="J397" s="10" t="s">
        <v>807</v>
      </c>
      <c r="K397" s="7" t="s">
        <v>494</v>
      </c>
      <c r="L397" s="7" t="s">
        <v>528</v>
      </c>
    </row>
    <row r="398" spans="1:12" ht="51" x14ac:dyDescent="0.2">
      <c r="A398" s="23">
        <v>339</v>
      </c>
      <c r="B398" s="75" t="s">
        <v>467</v>
      </c>
      <c r="C398" s="67" t="s">
        <v>230</v>
      </c>
      <c r="D398" s="22">
        <v>17500</v>
      </c>
      <c r="E398" s="12">
        <f t="shared" si="22"/>
        <v>14462.809917355373</v>
      </c>
      <c r="F398" s="7" t="s">
        <v>317</v>
      </c>
      <c r="G398" s="7" t="s">
        <v>105</v>
      </c>
      <c r="H398" s="13" t="s">
        <v>768</v>
      </c>
      <c r="I398" s="15" t="s">
        <v>256</v>
      </c>
      <c r="J398" s="10" t="s">
        <v>807</v>
      </c>
      <c r="K398" s="7" t="s">
        <v>490</v>
      </c>
      <c r="L398" s="7" t="s">
        <v>501</v>
      </c>
    </row>
    <row r="399" spans="1:12" ht="42" customHeight="1" x14ac:dyDescent="0.2">
      <c r="A399" s="23">
        <v>340</v>
      </c>
      <c r="B399" s="67" t="s">
        <v>466</v>
      </c>
      <c r="C399" s="67" t="s">
        <v>231</v>
      </c>
      <c r="D399" s="22">
        <v>3000</v>
      </c>
      <c r="E399" s="12">
        <f t="shared" si="22"/>
        <v>2479.3388429752067</v>
      </c>
      <c r="F399" s="7" t="s">
        <v>582</v>
      </c>
      <c r="G399" s="7" t="s">
        <v>105</v>
      </c>
      <c r="H399" s="13" t="s">
        <v>768</v>
      </c>
      <c r="I399" s="15" t="s">
        <v>228</v>
      </c>
      <c r="J399" s="10" t="s">
        <v>807</v>
      </c>
      <c r="K399" s="7" t="s">
        <v>490</v>
      </c>
      <c r="L399" s="7" t="s">
        <v>499</v>
      </c>
    </row>
    <row r="400" spans="1:12" ht="38.25" x14ac:dyDescent="0.2">
      <c r="A400" s="23">
        <v>341</v>
      </c>
      <c r="B400" s="67" t="s">
        <v>466</v>
      </c>
      <c r="C400" s="67" t="s">
        <v>232</v>
      </c>
      <c r="D400" s="22">
        <v>10000</v>
      </c>
      <c r="E400" s="12">
        <f t="shared" si="22"/>
        <v>8264.4628099173551</v>
      </c>
      <c r="F400" s="7" t="s">
        <v>581</v>
      </c>
      <c r="G400" s="7" t="s">
        <v>105</v>
      </c>
      <c r="H400" s="13" t="s">
        <v>768</v>
      </c>
      <c r="I400" s="15" t="s">
        <v>256</v>
      </c>
      <c r="J400" s="10" t="s">
        <v>807</v>
      </c>
      <c r="K400" s="7" t="s">
        <v>490</v>
      </c>
      <c r="L400" s="7" t="s">
        <v>499</v>
      </c>
    </row>
    <row r="401" spans="1:12" ht="79.5" customHeight="1" x14ac:dyDescent="0.2">
      <c r="A401" s="23">
        <v>342</v>
      </c>
      <c r="B401" s="67" t="s">
        <v>466</v>
      </c>
      <c r="C401" s="67" t="s">
        <v>233</v>
      </c>
      <c r="D401" s="22">
        <v>18000</v>
      </c>
      <c r="E401" s="12">
        <f t="shared" si="22"/>
        <v>14876.03305785124</v>
      </c>
      <c r="F401" s="7" t="s">
        <v>580</v>
      </c>
      <c r="G401" s="7" t="s">
        <v>105</v>
      </c>
      <c r="H401" s="13" t="s">
        <v>768</v>
      </c>
      <c r="I401" s="15" t="s">
        <v>228</v>
      </c>
      <c r="J401" s="10" t="s">
        <v>807</v>
      </c>
      <c r="K401" s="7" t="s">
        <v>490</v>
      </c>
      <c r="L401" s="7" t="s">
        <v>511</v>
      </c>
    </row>
    <row r="402" spans="1:12" ht="38.25" x14ac:dyDescent="0.2">
      <c r="A402" s="23">
        <v>343</v>
      </c>
      <c r="B402" s="67" t="s">
        <v>466</v>
      </c>
      <c r="C402" s="67" t="s">
        <v>234</v>
      </c>
      <c r="D402" s="22">
        <v>12000</v>
      </c>
      <c r="E402" s="12">
        <f t="shared" si="22"/>
        <v>9917.3553719008269</v>
      </c>
      <c r="F402" s="7" t="s">
        <v>577</v>
      </c>
      <c r="G402" s="7" t="s">
        <v>105</v>
      </c>
      <c r="H402" s="13" t="s">
        <v>768</v>
      </c>
      <c r="I402" s="15" t="s">
        <v>228</v>
      </c>
      <c r="J402" s="10" t="s">
        <v>807</v>
      </c>
      <c r="K402" s="7" t="s">
        <v>490</v>
      </c>
      <c r="L402" s="7" t="s">
        <v>499</v>
      </c>
    </row>
    <row r="403" spans="1:12" ht="38.25" x14ac:dyDescent="0.2">
      <c r="A403" s="23">
        <v>344</v>
      </c>
      <c r="B403" s="67" t="s">
        <v>466</v>
      </c>
      <c r="C403" s="67" t="s">
        <v>235</v>
      </c>
      <c r="D403" s="22">
        <v>10000</v>
      </c>
      <c r="E403" s="12">
        <f t="shared" si="22"/>
        <v>8264.4628099173551</v>
      </c>
      <c r="F403" s="7" t="s">
        <v>576</v>
      </c>
      <c r="G403" s="7" t="s">
        <v>105</v>
      </c>
      <c r="H403" s="13" t="s">
        <v>768</v>
      </c>
      <c r="I403" s="15" t="s">
        <v>257</v>
      </c>
      <c r="J403" s="10" t="s">
        <v>807</v>
      </c>
      <c r="K403" s="7" t="s">
        <v>490</v>
      </c>
      <c r="L403" s="7" t="s">
        <v>499</v>
      </c>
    </row>
    <row r="404" spans="1:12" ht="80.25" customHeight="1" x14ac:dyDescent="0.2">
      <c r="A404" s="23">
        <v>345</v>
      </c>
      <c r="B404" s="75" t="s">
        <v>467</v>
      </c>
      <c r="C404" s="67" t="s">
        <v>236</v>
      </c>
      <c r="D404" s="22">
        <v>10000</v>
      </c>
      <c r="E404" s="12">
        <f t="shared" si="22"/>
        <v>8264.4628099173551</v>
      </c>
      <c r="F404" s="7" t="s">
        <v>579</v>
      </c>
      <c r="G404" s="7" t="s">
        <v>105</v>
      </c>
      <c r="H404" s="13" t="s">
        <v>768</v>
      </c>
      <c r="I404" s="15" t="s">
        <v>228</v>
      </c>
      <c r="J404" s="10" t="s">
        <v>807</v>
      </c>
      <c r="K404" s="7" t="s">
        <v>490</v>
      </c>
      <c r="L404" s="7" t="s">
        <v>511</v>
      </c>
    </row>
    <row r="405" spans="1:12" ht="38.25" x14ac:dyDescent="0.2">
      <c r="A405" s="23">
        <v>346</v>
      </c>
      <c r="B405" s="67" t="s">
        <v>466</v>
      </c>
      <c r="C405" s="67" t="s">
        <v>237</v>
      </c>
      <c r="D405" s="22">
        <v>15000</v>
      </c>
      <c r="E405" s="12">
        <f t="shared" si="22"/>
        <v>12396.694214876034</v>
      </c>
      <c r="F405" s="7" t="s">
        <v>578</v>
      </c>
      <c r="G405" s="7" t="s">
        <v>105</v>
      </c>
      <c r="H405" s="13" t="s">
        <v>768</v>
      </c>
      <c r="I405" s="15" t="s">
        <v>257</v>
      </c>
      <c r="J405" s="10" t="s">
        <v>807</v>
      </c>
      <c r="K405" s="7" t="s">
        <v>490</v>
      </c>
      <c r="L405" s="7" t="s">
        <v>499</v>
      </c>
    </row>
    <row r="406" spans="1:12" ht="63.75" x14ac:dyDescent="0.2">
      <c r="A406" s="23">
        <v>347</v>
      </c>
      <c r="B406" s="67" t="s">
        <v>466</v>
      </c>
      <c r="C406" s="67" t="s">
        <v>238</v>
      </c>
      <c r="D406" s="22">
        <v>11000</v>
      </c>
      <c r="E406" s="12">
        <f t="shared" si="22"/>
        <v>9090.9090909090919</v>
      </c>
      <c r="F406" s="7" t="s">
        <v>809</v>
      </c>
      <c r="G406" s="7" t="s">
        <v>105</v>
      </c>
      <c r="H406" s="13" t="s">
        <v>768</v>
      </c>
      <c r="I406" s="15" t="s">
        <v>257</v>
      </c>
      <c r="J406" s="10" t="s">
        <v>807</v>
      </c>
      <c r="K406" s="7" t="s">
        <v>490</v>
      </c>
      <c r="L406" s="7" t="s">
        <v>499</v>
      </c>
    </row>
    <row r="407" spans="1:12" ht="32.25" customHeight="1" x14ac:dyDescent="0.2">
      <c r="A407" s="23">
        <v>348</v>
      </c>
      <c r="B407" s="75" t="s">
        <v>467</v>
      </c>
      <c r="C407" s="67" t="s">
        <v>378</v>
      </c>
      <c r="D407" s="22">
        <v>25000</v>
      </c>
      <c r="E407" s="12">
        <f t="shared" si="22"/>
        <v>20661.157024793389</v>
      </c>
      <c r="F407" s="13" t="s">
        <v>575</v>
      </c>
      <c r="G407" s="7" t="s">
        <v>105</v>
      </c>
      <c r="H407" s="13" t="s">
        <v>17</v>
      </c>
      <c r="I407" s="15" t="s">
        <v>88</v>
      </c>
      <c r="J407" s="10" t="s">
        <v>807</v>
      </c>
      <c r="K407" s="7" t="s">
        <v>494</v>
      </c>
      <c r="L407" s="7" t="s">
        <v>491</v>
      </c>
    </row>
    <row r="408" spans="1:12" ht="25.5" x14ac:dyDescent="0.2">
      <c r="A408" s="23">
        <v>349</v>
      </c>
      <c r="B408" s="67" t="s">
        <v>466</v>
      </c>
      <c r="C408" s="67" t="s">
        <v>243</v>
      </c>
      <c r="D408" s="22">
        <v>65000</v>
      </c>
      <c r="E408" s="12">
        <f t="shared" si="22"/>
        <v>53719.008264462813</v>
      </c>
      <c r="F408" s="7" t="s">
        <v>574</v>
      </c>
      <c r="G408" s="7" t="s">
        <v>105</v>
      </c>
      <c r="H408" s="13" t="s">
        <v>17</v>
      </c>
      <c r="I408" s="15" t="s">
        <v>88</v>
      </c>
      <c r="J408" s="10" t="s">
        <v>807</v>
      </c>
      <c r="K408" s="7" t="s">
        <v>494</v>
      </c>
      <c r="L408" s="7" t="s">
        <v>491</v>
      </c>
    </row>
    <row r="409" spans="1:12" ht="38.25" x14ac:dyDescent="0.2">
      <c r="A409" s="23">
        <v>350</v>
      </c>
      <c r="B409" s="67" t="s">
        <v>466</v>
      </c>
      <c r="C409" s="67" t="s">
        <v>244</v>
      </c>
      <c r="D409" s="22">
        <v>18000</v>
      </c>
      <c r="E409" s="12">
        <f t="shared" si="22"/>
        <v>14876.03305785124</v>
      </c>
      <c r="F409" s="7" t="s">
        <v>573</v>
      </c>
      <c r="G409" s="7" t="s">
        <v>105</v>
      </c>
      <c r="H409" s="13" t="s">
        <v>24</v>
      </c>
      <c r="I409" s="15" t="s">
        <v>88</v>
      </c>
      <c r="J409" s="10" t="s">
        <v>807</v>
      </c>
      <c r="K409" s="7" t="s">
        <v>490</v>
      </c>
      <c r="L409" s="7" t="s">
        <v>499</v>
      </c>
    </row>
    <row r="410" spans="1:12" ht="38.25" x14ac:dyDescent="0.2">
      <c r="A410" s="23">
        <v>351</v>
      </c>
      <c r="B410" s="67" t="s">
        <v>468</v>
      </c>
      <c r="C410" s="67" t="s">
        <v>245</v>
      </c>
      <c r="D410" s="22">
        <v>8000</v>
      </c>
      <c r="E410" s="12">
        <f t="shared" si="22"/>
        <v>6611.5702479338843</v>
      </c>
      <c r="F410" s="7" t="s">
        <v>572</v>
      </c>
      <c r="G410" s="7" t="s">
        <v>105</v>
      </c>
      <c r="H410" s="13" t="s">
        <v>24</v>
      </c>
      <c r="I410" s="15" t="s">
        <v>21</v>
      </c>
      <c r="J410" s="10" t="s">
        <v>807</v>
      </c>
      <c r="K410" s="7" t="s">
        <v>490</v>
      </c>
      <c r="L410" s="7" t="s">
        <v>499</v>
      </c>
    </row>
    <row r="411" spans="1:12" ht="42" customHeight="1" x14ac:dyDescent="0.2">
      <c r="A411" s="23">
        <v>352</v>
      </c>
      <c r="B411" s="75" t="s">
        <v>469</v>
      </c>
      <c r="C411" s="67" t="s">
        <v>239</v>
      </c>
      <c r="D411" s="22">
        <v>5000</v>
      </c>
      <c r="E411" s="12">
        <f t="shared" si="22"/>
        <v>4132.2314049586776</v>
      </c>
      <c r="F411" s="7" t="s">
        <v>571</v>
      </c>
      <c r="G411" s="7" t="s">
        <v>105</v>
      </c>
      <c r="H411" s="13" t="s">
        <v>24</v>
      </c>
      <c r="I411" s="15" t="s">
        <v>19</v>
      </c>
      <c r="J411" s="10" t="s">
        <v>807</v>
      </c>
      <c r="K411" s="7" t="s">
        <v>490</v>
      </c>
      <c r="L411" s="7" t="s">
        <v>499</v>
      </c>
    </row>
    <row r="412" spans="1:12" ht="42.75" customHeight="1" x14ac:dyDescent="0.2">
      <c r="A412" s="23">
        <v>353</v>
      </c>
      <c r="B412" s="75" t="s">
        <v>468</v>
      </c>
      <c r="C412" s="67" t="s">
        <v>246</v>
      </c>
      <c r="D412" s="22">
        <v>10000</v>
      </c>
      <c r="E412" s="12">
        <f t="shared" si="22"/>
        <v>8264.4628099173551</v>
      </c>
      <c r="F412" s="7" t="s">
        <v>570</v>
      </c>
      <c r="G412" s="7" t="s">
        <v>105</v>
      </c>
      <c r="H412" s="13" t="s">
        <v>771</v>
      </c>
      <c r="I412" s="15" t="s">
        <v>257</v>
      </c>
      <c r="J412" s="10" t="s">
        <v>807</v>
      </c>
      <c r="K412" s="7" t="s">
        <v>490</v>
      </c>
      <c r="L412" s="7" t="s">
        <v>499</v>
      </c>
    </row>
    <row r="413" spans="1:12" ht="81" customHeight="1" x14ac:dyDescent="0.2">
      <c r="A413" s="23">
        <v>354</v>
      </c>
      <c r="B413" s="75" t="s">
        <v>468</v>
      </c>
      <c r="C413" s="67" t="s">
        <v>247</v>
      </c>
      <c r="D413" s="22">
        <v>12000</v>
      </c>
      <c r="E413" s="12">
        <f t="shared" si="22"/>
        <v>9917.3553719008269</v>
      </c>
      <c r="F413" s="7" t="s">
        <v>570</v>
      </c>
      <c r="G413" s="7" t="s">
        <v>105</v>
      </c>
      <c r="H413" s="13" t="s">
        <v>24</v>
      </c>
      <c r="I413" s="15" t="s">
        <v>13</v>
      </c>
      <c r="J413" s="10" t="s">
        <v>807</v>
      </c>
      <c r="K413" s="7" t="s">
        <v>490</v>
      </c>
      <c r="L413" s="7" t="s">
        <v>511</v>
      </c>
    </row>
    <row r="414" spans="1:12" ht="57.75" customHeight="1" x14ac:dyDescent="0.2">
      <c r="A414" s="23">
        <v>355</v>
      </c>
      <c r="B414" s="75" t="s">
        <v>469</v>
      </c>
      <c r="C414" s="67" t="s">
        <v>240</v>
      </c>
      <c r="D414" s="22">
        <v>18000</v>
      </c>
      <c r="E414" s="12">
        <f t="shared" si="22"/>
        <v>14876.03305785124</v>
      </c>
      <c r="F414" s="7" t="s">
        <v>569</v>
      </c>
      <c r="G414" s="7" t="s">
        <v>105</v>
      </c>
      <c r="H414" s="13" t="s">
        <v>771</v>
      </c>
      <c r="I414" s="15" t="s">
        <v>13</v>
      </c>
      <c r="J414" s="10" t="s">
        <v>807</v>
      </c>
      <c r="K414" s="7" t="s">
        <v>490</v>
      </c>
      <c r="L414" s="7" t="s">
        <v>499</v>
      </c>
    </row>
    <row r="415" spans="1:12" ht="38.25" x14ac:dyDescent="0.2">
      <c r="A415" s="23">
        <v>356</v>
      </c>
      <c r="B415" s="75" t="s">
        <v>468</v>
      </c>
      <c r="C415" s="67" t="s">
        <v>248</v>
      </c>
      <c r="D415" s="22">
        <v>300</v>
      </c>
      <c r="E415" s="12">
        <f t="shared" si="22"/>
        <v>247.93388429752068</v>
      </c>
      <c r="F415" s="7" t="s">
        <v>568</v>
      </c>
      <c r="G415" s="7" t="s">
        <v>105</v>
      </c>
      <c r="H415" s="13" t="s">
        <v>768</v>
      </c>
      <c r="I415" s="15" t="s">
        <v>88</v>
      </c>
      <c r="J415" s="10" t="s">
        <v>807</v>
      </c>
      <c r="K415" s="7" t="s">
        <v>490</v>
      </c>
      <c r="L415" s="7" t="s">
        <v>499</v>
      </c>
    </row>
    <row r="416" spans="1:12" ht="38.25" x14ac:dyDescent="0.2">
      <c r="A416" s="23">
        <v>357</v>
      </c>
      <c r="B416" s="75" t="s">
        <v>469</v>
      </c>
      <c r="C416" s="67" t="s">
        <v>241</v>
      </c>
      <c r="D416" s="22">
        <v>18000</v>
      </c>
      <c r="E416" s="12">
        <f t="shared" si="22"/>
        <v>14876.03305785124</v>
      </c>
      <c r="F416" s="7" t="s">
        <v>567</v>
      </c>
      <c r="G416" s="7" t="s">
        <v>105</v>
      </c>
      <c r="H416" s="13" t="s">
        <v>24</v>
      </c>
      <c r="I416" s="15" t="s">
        <v>13</v>
      </c>
      <c r="J416" s="10" t="s">
        <v>807</v>
      </c>
      <c r="K416" s="7" t="s">
        <v>490</v>
      </c>
      <c r="L416" s="7" t="s">
        <v>499</v>
      </c>
    </row>
    <row r="417" spans="1:12" ht="51" x14ac:dyDescent="0.2">
      <c r="A417" s="23">
        <v>358</v>
      </c>
      <c r="B417" s="75" t="s">
        <v>454</v>
      </c>
      <c r="C417" s="67" t="s">
        <v>242</v>
      </c>
      <c r="D417" s="22">
        <v>8000</v>
      </c>
      <c r="E417" s="12">
        <f t="shared" si="22"/>
        <v>6611.5702479338843</v>
      </c>
      <c r="F417" s="7" t="s">
        <v>318</v>
      </c>
      <c r="G417" s="7" t="s">
        <v>105</v>
      </c>
      <c r="H417" s="13" t="s">
        <v>14</v>
      </c>
      <c r="I417" s="15" t="s">
        <v>13</v>
      </c>
      <c r="J417" s="10" t="s">
        <v>807</v>
      </c>
      <c r="K417" s="7" t="s">
        <v>490</v>
      </c>
      <c r="L417" s="7" t="s">
        <v>499</v>
      </c>
    </row>
    <row r="418" spans="1:12" ht="42" customHeight="1" x14ac:dyDescent="0.2">
      <c r="A418" s="23">
        <v>359</v>
      </c>
      <c r="B418" s="75" t="s">
        <v>454</v>
      </c>
      <c r="C418" s="67" t="s">
        <v>319</v>
      </c>
      <c r="D418" s="22">
        <v>18000</v>
      </c>
      <c r="E418" s="12">
        <f t="shared" si="22"/>
        <v>14876.03305785124</v>
      </c>
      <c r="F418" s="7" t="s">
        <v>565</v>
      </c>
      <c r="G418" s="7" t="s">
        <v>105</v>
      </c>
      <c r="H418" s="13" t="s">
        <v>771</v>
      </c>
      <c r="I418" s="15" t="s">
        <v>13</v>
      </c>
      <c r="J418" s="10" t="s">
        <v>807</v>
      </c>
      <c r="K418" s="7" t="s">
        <v>490</v>
      </c>
      <c r="L418" s="7" t="s">
        <v>499</v>
      </c>
    </row>
    <row r="419" spans="1:12" ht="38.25" x14ac:dyDescent="0.2">
      <c r="A419" s="23">
        <v>360</v>
      </c>
      <c r="B419" s="75" t="s">
        <v>469</v>
      </c>
      <c r="C419" s="67" t="s">
        <v>249</v>
      </c>
      <c r="D419" s="22">
        <v>30000</v>
      </c>
      <c r="E419" s="12">
        <f t="shared" si="22"/>
        <v>24793.388429752067</v>
      </c>
      <c r="F419" s="7" t="s">
        <v>566</v>
      </c>
      <c r="G419" s="7" t="s">
        <v>105</v>
      </c>
      <c r="H419" s="13" t="s">
        <v>17</v>
      </c>
      <c r="I419" s="15" t="s">
        <v>21</v>
      </c>
      <c r="J419" s="10" t="s">
        <v>807</v>
      </c>
      <c r="K419" s="7" t="s">
        <v>494</v>
      </c>
      <c r="L419" s="7" t="s">
        <v>491</v>
      </c>
    </row>
    <row r="420" spans="1:12" ht="51" x14ac:dyDescent="0.2">
      <c r="A420" s="23">
        <v>361</v>
      </c>
      <c r="B420" s="75" t="s">
        <v>469</v>
      </c>
      <c r="C420" s="67" t="s">
        <v>837</v>
      </c>
      <c r="D420" s="22">
        <v>18000</v>
      </c>
      <c r="E420" s="12">
        <f t="shared" si="22"/>
        <v>14876.03305785124</v>
      </c>
      <c r="F420" s="7" t="s">
        <v>562</v>
      </c>
      <c r="G420" s="7" t="s">
        <v>105</v>
      </c>
      <c r="H420" s="13" t="s">
        <v>17</v>
      </c>
      <c r="I420" s="15" t="s">
        <v>13</v>
      </c>
      <c r="J420" s="10" t="s">
        <v>807</v>
      </c>
      <c r="K420" s="7" t="s">
        <v>490</v>
      </c>
      <c r="L420" s="7" t="s">
        <v>499</v>
      </c>
    </row>
    <row r="421" spans="1:12" ht="38.25" x14ac:dyDescent="0.2">
      <c r="A421" s="23">
        <v>362</v>
      </c>
      <c r="B421" s="75" t="s">
        <v>469</v>
      </c>
      <c r="C421" s="67" t="s">
        <v>250</v>
      </c>
      <c r="D421" s="22">
        <v>140000</v>
      </c>
      <c r="E421" s="12">
        <f t="shared" si="22"/>
        <v>115702.47933884298</v>
      </c>
      <c r="F421" s="7" t="s">
        <v>564</v>
      </c>
      <c r="G421" s="7" t="s">
        <v>105</v>
      </c>
      <c r="H421" s="13" t="s">
        <v>24</v>
      </c>
      <c r="I421" s="15" t="s">
        <v>21</v>
      </c>
      <c r="J421" s="10" t="s">
        <v>807</v>
      </c>
      <c r="K421" s="7" t="s">
        <v>494</v>
      </c>
      <c r="L421" s="7" t="s">
        <v>491</v>
      </c>
    </row>
    <row r="422" spans="1:12" ht="51" x14ac:dyDescent="0.2">
      <c r="A422" s="23">
        <v>363</v>
      </c>
      <c r="B422" s="75" t="s">
        <v>469</v>
      </c>
      <c r="C422" s="67" t="s">
        <v>379</v>
      </c>
      <c r="D422" s="22">
        <v>18000</v>
      </c>
      <c r="E422" s="12">
        <f t="shared" si="22"/>
        <v>14876.03305785124</v>
      </c>
      <c r="F422" s="7" t="s">
        <v>562</v>
      </c>
      <c r="G422" s="7" t="s">
        <v>105</v>
      </c>
      <c r="H422" s="13" t="s">
        <v>24</v>
      </c>
      <c r="I422" s="15" t="s">
        <v>21</v>
      </c>
      <c r="J422" s="10" t="s">
        <v>807</v>
      </c>
      <c r="K422" s="7" t="s">
        <v>490</v>
      </c>
      <c r="L422" s="7" t="s">
        <v>499</v>
      </c>
    </row>
    <row r="423" spans="1:12" ht="51" x14ac:dyDescent="0.2">
      <c r="A423" s="23">
        <v>364</v>
      </c>
      <c r="B423" s="75" t="s">
        <v>469</v>
      </c>
      <c r="C423" s="67" t="s">
        <v>320</v>
      </c>
      <c r="D423" s="22">
        <v>18000</v>
      </c>
      <c r="E423" s="12">
        <f t="shared" si="22"/>
        <v>14876.03305785124</v>
      </c>
      <c r="F423" s="7" t="s">
        <v>562</v>
      </c>
      <c r="G423" s="7" t="s">
        <v>105</v>
      </c>
      <c r="H423" s="13" t="s">
        <v>770</v>
      </c>
      <c r="I423" s="15" t="s">
        <v>13</v>
      </c>
      <c r="J423" s="10" t="s">
        <v>807</v>
      </c>
      <c r="K423" s="7" t="s">
        <v>490</v>
      </c>
      <c r="L423" s="7" t="s">
        <v>499</v>
      </c>
    </row>
    <row r="424" spans="1:12" ht="51" x14ac:dyDescent="0.2">
      <c r="A424" s="23">
        <v>365</v>
      </c>
      <c r="B424" s="75" t="s">
        <v>469</v>
      </c>
      <c r="C424" s="67" t="s">
        <v>251</v>
      </c>
      <c r="D424" s="22">
        <v>18000</v>
      </c>
      <c r="E424" s="12">
        <f t="shared" si="22"/>
        <v>14876.03305785124</v>
      </c>
      <c r="F424" s="7" t="s">
        <v>562</v>
      </c>
      <c r="G424" s="7" t="s">
        <v>105</v>
      </c>
      <c r="H424" s="13" t="s">
        <v>17</v>
      </c>
      <c r="I424" s="15" t="s">
        <v>13</v>
      </c>
      <c r="J424" s="10" t="s">
        <v>807</v>
      </c>
      <c r="K424" s="7" t="s">
        <v>490</v>
      </c>
      <c r="L424" s="7" t="s">
        <v>499</v>
      </c>
    </row>
    <row r="425" spans="1:12" ht="38.25" x14ac:dyDescent="0.2">
      <c r="A425" s="23">
        <v>366</v>
      </c>
      <c r="B425" s="75" t="s">
        <v>469</v>
      </c>
      <c r="C425" s="67" t="s">
        <v>252</v>
      </c>
      <c r="D425" s="22">
        <v>6000</v>
      </c>
      <c r="E425" s="12">
        <f t="shared" si="22"/>
        <v>4958.6776859504134</v>
      </c>
      <c r="F425" s="7" t="s">
        <v>563</v>
      </c>
      <c r="G425" s="7" t="s">
        <v>105</v>
      </c>
      <c r="H425" s="13" t="s">
        <v>17</v>
      </c>
      <c r="I425" s="15" t="s">
        <v>13</v>
      </c>
      <c r="J425" s="10" t="s">
        <v>807</v>
      </c>
      <c r="K425" s="7" t="s">
        <v>490</v>
      </c>
      <c r="L425" s="7" t="s">
        <v>499</v>
      </c>
    </row>
    <row r="426" spans="1:12" ht="51" x14ac:dyDescent="0.2">
      <c r="A426" s="23">
        <v>367</v>
      </c>
      <c r="B426" s="75" t="s">
        <v>469</v>
      </c>
      <c r="C426" s="67" t="s">
        <v>307</v>
      </c>
      <c r="D426" s="22">
        <v>6000</v>
      </c>
      <c r="E426" s="12">
        <f t="shared" si="22"/>
        <v>4958.6776859504134</v>
      </c>
      <c r="F426" s="7" t="s">
        <v>562</v>
      </c>
      <c r="G426" s="7" t="s">
        <v>105</v>
      </c>
      <c r="H426" s="13" t="s">
        <v>17</v>
      </c>
      <c r="I426" s="15" t="s">
        <v>19</v>
      </c>
      <c r="J426" s="10" t="s">
        <v>807</v>
      </c>
      <c r="K426" s="7" t="s">
        <v>490</v>
      </c>
      <c r="L426" s="7" t="s">
        <v>499</v>
      </c>
    </row>
    <row r="427" spans="1:12" ht="51" x14ac:dyDescent="0.2">
      <c r="A427" s="23">
        <v>368</v>
      </c>
      <c r="B427" s="75" t="s">
        <v>469</v>
      </c>
      <c r="C427" s="67" t="s">
        <v>253</v>
      </c>
      <c r="D427" s="22">
        <v>11000</v>
      </c>
      <c r="E427" s="12">
        <f t="shared" si="22"/>
        <v>9090.9090909090919</v>
      </c>
      <c r="F427" s="7" t="s">
        <v>562</v>
      </c>
      <c r="G427" s="7" t="s">
        <v>105</v>
      </c>
      <c r="H427" s="13" t="s">
        <v>17</v>
      </c>
      <c r="I427" s="15" t="s">
        <v>19</v>
      </c>
      <c r="J427" s="10" t="s">
        <v>807</v>
      </c>
      <c r="K427" s="7" t="s">
        <v>490</v>
      </c>
      <c r="L427" s="7" t="s">
        <v>499</v>
      </c>
    </row>
    <row r="428" spans="1:12" ht="51" x14ac:dyDescent="0.2">
      <c r="A428" s="23">
        <v>369</v>
      </c>
      <c r="B428" s="75" t="s">
        <v>469</v>
      </c>
      <c r="C428" s="67" t="s">
        <v>254</v>
      </c>
      <c r="D428" s="22">
        <v>18000</v>
      </c>
      <c r="E428" s="12">
        <f t="shared" si="22"/>
        <v>14876.03305785124</v>
      </c>
      <c r="F428" s="7" t="s">
        <v>562</v>
      </c>
      <c r="G428" s="7" t="s">
        <v>105</v>
      </c>
      <c r="H428" s="13" t="s">
        <v>24</v>
      </c>
      <c r="I428" s="15" t="s">
        <v>222</v>
      </c>
      <c r="J428" s="10" t="s">
        <v>807</v>
      </c>
      <c r="K428" s="7" t="s">
        <v>490</v>
      </c>
      <c r="L428" s="7" t="s">
        <v>499</v>
      </c>
    </row>
    <row r="429" spans="1:12" ht="89.25" x14ac:dyDescent="0.2">
      <c r="A429" s="23">
        <v>370</v>
      </c>
      <c r="B429" s="75" t="s">
        <v>469</v>
      </c>
      <c r="C429" s="67" t="s">
        <v>255</v>
      </c>
      <c r="D429" s="22">
        <v>18000</v>
      </c>
      <c r="E429" s="12">
        <f t="shared" si="22"/>
        <v>14876.03305785124</v>
      </c>
      <c r="F429" s="7" t="s">
        <v>808</v>
      </c>
      <c r="G429" s="7" t="s">
        <v>105</v>
      </c>
      <c r="H429" s="13" t="s">
        <v>258</v>
      </c>
      <c r="I429" s="15" t="s">
        <v>13</v>
      </c>
      <c r="J429" s="10" t="s">
        <v>807</v>
      </c>
      <c r="K429" s="7" t="s">
        <v>490</v>
      </c>
      <c r="L429" s="7" t="s">
        <v>499</v>
      </c>
    </row>
    <row r="430" spans="1:12" ht="51" x14ac:dyDescent="0.2">
      <c r="A430" s="23">
        <v>371</v>
      </c>
      <c r="B430" s="75" t="s">
        <v>469</v>
      </c>
      <c r="C430" s="67" t="s">
        <v>321</v>
      </c>
      <c r="D430" s="22">
        <v>18000</v>
      </c>
      <c r="E430" s="12">
        <f t="shared" si="22"/>
        <v>14876.03305785124</v>
      </c>
      <c r="F430" s="7" t="s">
        <v>562</v>
      </c>
      <c r="G430" s="7" t="s">
        <v>105</v>
      </c>
      <c r="H430" s="13" t="s">
        <v>17</v>
      </c>
      <c r="I430" s="15" t="s">
        <v>13</v>
      </c>
      <c r="J430" s="10" t="s">
        <v>807</v>
      </c>
      <c r="K430" s="7" t="s">
        <v>490</v>
      </c>
      <c r="L430" s="7" t="s">
        <v>499</v>
      </c>
    </row>
    <row r="431" spans="1:12" ht="76.5" x14ac:dyDescent="0.2">
      <c r="A431" s="23">
        <v>372</v>
      </c>
      <c r="B431" s="67" t="s">
        <v>453</v>
      </c>
      <c r="C431" s="67" t="s">
        <v>519</v>
      </c>
      <c r="D431" s="22">
        <v>70000</v>
      </c>
      <c r="E431" s="12">
        <f t="shared" si="22"/>
        <v>57851.239669421491</v>
      </c>
      <c r="F431" s="7" t="s">
        <v>390</v>
      </c>
      <c r="G431" s="7" t="s">
        <v>105</v>
      </c>
      <c r="H431" s="13" t="s">
        <v>17</v>
      </c>
      <c r="I431" s="15" t="s">
        <v>19</v>
      </c>
      <c r="J431" s="10" t="s">
        <v>807</v>
      </c>
      <c r="K431" s="7" t="s">
        <v>493</v>
      </c>
      <c r="L431" s="7" t="s">
        <v>529</v>
      </c>
    </row>
    <row r="432" spans="1:12" ht="63.75" x14ac:dyDescent="0.2">
      <c r="A432" s="23">
        <v>373</v>
      </c>
      <c r="B432" s="67" t="s">
        <v>453</v>
      </c>
      <c r="C432" s="67" t="s">
        <v>520</v>
      </c>
      <c r="D432" s="22">
        <v>15000</v>
      </c>
      <c r="E432" s="12">
        <f t="shared" si="22"/>
        <v>12396.694214876034</v>
      </c>
      <c r="F432" s="7" t="s">
        <v>390</v>
      </c>
      <c r="G432" s="7" t="s">
        <v>105</v>
      </c>
      <c r="H432" s="13" t="s">
        <v>17</v>
      </c>
      <c r="I432" s="15" t="s">
        <v>19</v>
      </c>
      <c r="J432" s="10" t="s">
        <v>807</v>
      </c>
      <c r="K432" s="7" t="s">
        <v>490</v>
      </c>
      <c r="L432" s="7" t="s">
        <v>499</v>
      </c>
    </row>
    <row r="433" spans="1:12" ht="89.25" x14ac:dyDescent="0.2">
      <c r="A433" s="23">
        <v>374</v>
      </c>
      <c r="B433" s="67" t="s">
        <v>453</v>
      </c>
      <c r="C433" s="67" t="s">
        <v>517</v>
      </c>
      <c r="D433" s="22">
        <v>15500</v>
      </c>
      <c r="E433" s="12">
        <f t="shared" si="22"/>
        <v>12809.917355371901</v>
      </c>
      <c r="F433" s="7" t="s">
        <v>390</v>
      </c>
      <c r="G433" s="7" t="s">
        <v>105</v>
      </c>
      <c r="H433" s="13" t="s">
        <v>14</v>
      </c>
      <c r="I433" s="15" t="s">
        <v>13</v>
      </c>
      <c r="J433" s="10" t="s">
        <v>807</v>
      </c>
      <c r="K433" s="7" t="s">
        <v>490</v>
      </c>
      <c r="L433" s="7" t="s">
        <v>511</v>
      </c>
    </row>
    <row r="434" spans="1:12" ht="120.75" customHeight="1" x14ac:dyDescent="0.2">
      <c r="A434" s="23">
        <v>375</v>
      </c>
      <c r="B434" s="67" t="s">
        <v>453</v>
      </c>
      <c r="C434" s="67" t="s">
        <v>387</v>
      </c>
      <c r="D434" s="22">
        <v>5000</v>
      </c>
      <c r="E434" s="12">
        <f t="shared" si="22"/>
        <v>4132.2314049586776</v>
      </c>
      <c r="F434" s="7" t="s">
        <v>390</v>
      </c>
      <c r="G434" s="7" t="s">
        <v>105</v>
      </c>
      <c r="H434" s="13" t="s">
        <v>17</v>
      </c>
      <c r="I434" s="15" t="s">
        <v>19</v>
      </c>
      <c r="J434" s="10" t="s">
        <v>807</v>
      </c>
      <c r="K434" s="7" t="s">
        <v>490</v>
      </c>
      <c r="L434" s="7" t="s">
        <v>499</v>
      </c>
    </row>
    <row r="435" spans="1:12" ht="38.25" customHeight="1" x14ac:dyDescent="0.2">
      <c r="A435" s="23">
        <v>376</v>
      </c>
      <c r="B435" s="67" t="s">
        <v>453</v>
      </c>
      <c r="C435" s="67" t="s">
        <v>518</v>
      </c>
      <c r="D435" s="22">
        <v>15000</v>
      </c>
      <c r="E435" s="12">
        <f t="shared" si="22"/>
        <v>12396.694214876034</v>
      </c>
      <c r="F435" s="7" t="s">
        <v>391</v>
      </c>
      <c r="G435" s="7" t="s">
        <v>105</v>
      </c>
      <c r="H435" s="13" t="s">
        <v>24</v>
      </c>
      <c r="I435" s="15" t="s">
        <v>13</v>
      </c>
      <c r="J435" s="10" t="s">
        <v>807</v>
      </c>
      <c r="K435" s="7" t="s">
        <v>490</v>
      </c>
      <c r="L435" s="7" t="s">
        <v>499</v>
      </c>
    </row>
    <row r="436" spans="1:12" ht="63.75" x14ac:dyDescent="0.2">
      <c r="A436" s="23">
        <v>377</v>
      </c>
      <c r="B436" s="67" t="s">
        <v>453</v>
      </c>
      <c r="C436" s="67" t="s">
        <v>388</v>
      </c>
      <c r="D436" s="22">
        <v>14000</v>
      </c>
      <c r="E436" s="12">
        <f t="shared" si="22"/>
        <v>11570.247933884299</v>
      </c>
      <c r="F436" s="7" t="s">
        <v>390</v>
      </c>
      <c r="G436" s="7" t="s">
        <v>105</v>
      </c>
      <c r="H436" s="13" t="s">
        <v>24</v>
      </c>
      <c r="I436" s="15" t="s">
        <v>21</v>
      </c>
      <c r="J436" s="10" t="s">
        <v>807</v>
      </c>
      <c r="K436" s="7" t="s">
        <v>490</v>
      </c>
      <c r="L436" s="7" t="s">
        <v>499</v>
      </c>
    </row>
    <row r="437" spans="1:12" ht="51" x14ac:dyDescent="0.2">
      <c r="A437" s="23">
        <v>378</v>
      </c>
      <c r="B437" s="67" t="s">
        <v>453</v>
      </c>
      <c r="C437" s="67" t="s">
        <v>389</v>
      </c>
      <c r="D437" s="22">
        <v>4000</v>
      </c>
      <c r="E437" s="12">
        <f t="shared" si="22"/>
        <v>3305.7851239669421</v>
      </c>
      <c r="F437" s="7" t="s">
        <v>392</v>
      </c>
      <c r="G437" s="7" t="s">
        <v>105</v>
      </c>
      <c r="H437" s="13" t="s">
        <v>17</v>
      </c>
      <c r="I437" s="15" t="s">
        <v>21</v>
      </c>
      <c r="J437" s="10" t="s">
        <v>807</v>
      </c>
      <c r="K437" s="7" t="s">
        <v>490</v>
      </c>
      <c r="L437" s="7" t="s">
        <v>499</v>
      </c>
    </row>
    <row r="438" spans="1:12" ht="129" customHeight="1" x14ac:dyDescent="0.2">
      <c r="A438" s="23">
        <v>379</v>
      </c>
      <c r="B438" s="67" t="s">
        <v>453</v>
      </c>
      <c r="C438" s="67" t="s">
        <v>521</v>
      </c>
      <c r="D438" s="22">
        <v>5500</v>
      </c>
      <c r="E438" s="12">
        <f t="shared" si="22"/>
        <v>4545.454545454546</v>
      </c>
      <c r="F438" s="7" t="s">
        <v>392</v>
      </c>
      <c r="G438" s="7" t="s">
        <v>105</v>
      </c>
      <c r="H438" s="13" t="s">
        <v>17</v>
      </c>
      <c r="I438" s="15" t="s">
        <v>21</v>
      </c>
      <c r="J438" s="10" t="s">
        <v>807</v>
      </c>
      <c r="K438" s="7" t="s">
        <v>490</v>
      </c>
      <c r="L438" s="7" t="s">
        <v>499</v>
      </c>
    </row>
    <row r="439" spans="1:12" ht="76.5" x14ac:dyDescent="0.2">
      <c r="A439" s="23">
        <v>380</v>
      </c>
      <c r="B439" s="67" t="s">
        <v>453</v>
      </c>
      <c r="C439" s="67" t="s">
        <v>522</v>
      </c>
      <c r="D439" s="22">
        <v>2000</v>
      </c>
      <c r="E439" s="12">
        <f t="shared" si="22"/>
        <v>1652.8925619834711</v>
      </c>
      <c r="F439" s="7" t="s">
        <v>393</v>
      </c>
      <c r="G439" s="7" t="s">
        <v>105</v>
      </c>
      <c r="H439" s="13" t="s">
        <v>17</v>
      </c>
      <c r="I439" s="15" t="s">
        <v>21</v>
      </c>
      <c r="J439" s="10" t="s">
        <v>807</v>
      </c>
      <c r="K439" s="7" t="s">
        <v>490</v>
      </c>
      <c r="L439" s="7" t="s">
        <v>499</v>
      </c>
    </row>
    <row r="440" spans="1:12" ht="124.5" customHeight="1" x14ac:dyDescent="0.2">
      <c r="A440" s="23">
        <v>381</v>
      </c>
      <c r="B440" s="75" t="s">
        <v>454</v>
      </c>
      <c r="C440" s="67" t="s">
        <v>523</v>
      </c>
      <c r="D440" s="22">
        <v>600</v>
      </c>
      <c r="E440" s="12">
        <f t="shared" si="22"/>
        <v>495.86776859504135</v>
      </c>
      <c r="F440" s="7" t="s">
        <v>394</v>
      </c>
      <c r="G440" s="7" t="s">
        <v>105</v>
      </c>
      <c r="H440" s="13" t="s">
        <v>769</v>
      </c>
      <c r="I440" s="15" t="s">
        <v>13</v>
      </c>
      <c r="J440" s="10" t="s">
        <v>807</v>
      </c>
      <c r="K440" s="7" t="s">
        <v>490</v>
      </c>
      <c r="L440" s="7" t="s">
        <v>499</v>
      </c>
    </row>
    <row r="441" spans="1:12" ht="39.75" customHeight="1" x14ac:dyDescent="0.2">
      <c r="A441" s="23">
        <v>382</v>
      </c>
      <c r="B441" s="23" t="s">
        <v>468</v>
      </c>
      <c r="C441" s="13" t="s">
        <v>546</v>
      </c>
      <c r="D441" s="22">
        <v>18000</v>
      </c>
      <c r="E441" s="12">
        <f t="shared" si="22"/>
        <v>14876.03305785124</v>
      </c>
      <c r="F441" s="7" t="s">
        <v>570</v>
      </c>
      <c r="G441" s="7" t="s">
        <v>105</v>
      </c>
      <c r="H441" s="13" t="s">
        <v>24</v>
      </c>
      <c r="I441" s="15" t="s">
        <v>13</v>
      </c>
      <c r="J441" s="10" t="s">
        <v>807</v>
      </c>
      <c r="K441" s="7" t="s">
        <v>490</v>
      </c>
      <c r="L441" s="7" t="s">
        <v>499</v>
      </c>
    </row>
    <row r="442" spans="1:12" x14ac:dyDescent="0.2">
      <c r="A442" s="18"/>
      <c r="D442" s="54">
        <f>SUM(D389:D441)</f>
        <v>1494893</v>
      </c>
      <c r="E442" s="54">
        <f>SUM(E389:E441)</f>
        <v>1235448.760330579</v>
      </c>
    </row>
    <row r="443" spans="1:12" x14ac:dyDescent="0.2">
      <c r="A443" s="18"/>
    </row>
    <row r="444" spans="1:12" x14ac:dyDescent="0.2">
      <c r="A444" s="18"/>
    </row>
    <row r="445" spans="1:12" x14ac:dyDescent="0.2">
      <c r="A445" s="18"/>
      <c r="C445" s="73" t="s">
        <v>386</v>
      </c>
      <c r="D445" s="41">
        <f>SUM(D13,D22,D33,D43,D58,D89,D98,D114,D128,D153,D164,D170,D178,D194,D197,D216,D231,D237,D248,D244,D265,D271,D387,D442)</f>
        <v>26481468</v>
      </c>
      <c r="E445" s="41">
        <f>D445/1.21</f>
        <v>21885510.743801653</v>
      </c>
    </row>
    <row r="446" spans="1:12" x14ac:dyDescent="0.2">
      <c r="A446" s="18"/>
    </row>
    <row r="447" spans="1:12" x14ac:dyDescent="0.2">
      <c r="A447" s="18"/>
    </row>
    <row r="448" spans="1:12" x14ac:dyDescent="0.2">
      <c r="A448" s="18"/>
    </row>
    <row r="449" spans="1:1" x14ac:dyDescent="0.2">
      <c r="A449" s="18"/>
    </row>
    <row r="450" spans="1:1" x14ac:dyDescent="0.2">
      <c r="A450" s="18"/>
    </row>
    <row r="451" spans="1:1" x14ac:dyDescent="0.2">
      <c r="A451" s="18"/>
    </row>
    <row r="452" spans="1:1" x14ac:dyDescent="0.2">
      <c r="A452" s="18"/>
    </row>
    <row r="453" spans="1:1" x14ac:dyDescent="0.2">
      <c r="A453" s="18"/>
    </row>
    <row r="454" spans="1:1" x14ac:dyDescent="0.2">
      <c r="A454" s="18"/>
    </row>
    <row r="455" spans="1:1" x14ac:dyDescent="0.2">
      <c r="A455" s="18"/>
    </row>
    <row r="456" spans="1:1" x14ac:dyDescent="0.2">
      <c r="A456" s="18"/>
    </row>
    <row r="457" spans="1:1" x14ac:dyDescent="0.2">
      <c r="A457" s="18"/>
    </row>
    <row r="458" spans="1:1" x14ac:dyDescent="0.2">
      <c r="A458" s="18"/>
    </row>
    <row r="459" spans="1:1" x14ac:dyDescent="0.2">
      <c r="A459" s="18"/>
    </row>
    <row r="460" spans="1:1" x14ac:dyDescent="0.2">
      <c r="A460" s="18"/>
    </row>
    <row r="461" spans="1:1" x14ac:dyDescent="0.2">
      <c r="A461" s="18"/>
    </row>
    <row r="462" spans="1:1" x14ac:dyDescent="0.2">
      <c r="A462" s="18"/>
    </row>
    <row r="463" spans="1:1" x14ac:dyDescent="0.2">
      <c r="A463" s="18"/>
    </row>
    <row r="464" spans="1:1" x14ac:dyDescent="0.2">
      <c r="A464" s="18"/>
    </row>
    <row r="465" spans="1:1" x14ac:dyDescent="0.2">
      <c r="A465" s="18"/>
    </row>
    <row r="466" spans="1:1" x14ac:dyDescent="0.2">
      <c r="A466" s="18"/>
    </row>
    <row r="467" spans="1:1" x14ac:dyDescent="0.2">
      <c r="A467" s="18"/>
    </row>
    <row r="468" spans="1:1" x14ac:dyDescent="0.2">
      <c r="A468" s="18"/>
    </row>
    <row r="469" spans="1:1" x14ac:dyDescent="0.2">
      <c r="A469" s="18"/>
    </row>
    <row r="470" spans="1:1" x14ac:dyDescent="0.2">
      <c r="A470" s="18"/>
    </row>
    <row r="471" spans="1:1" x14ac:dyDescent="0.2">
      <c r="A471" s="18"/>
    </row>
    <row r="472" spans="1:1" x14ac:dyDescent="0.2">
      <c r="A472" s="18"/>
    </row>
    <row r="473" spans="1:1" x14ac:dyDescent="0.2">
      <c r="A473" s="18"/>
    </row>
    <row r="474" spans="1:1" x14ac:dyDescent="0.2">
      <c r="A474" s="18"/>
    </row>
    <row r="475" spans="1:1" x14ac:dyDescent="0.2">
      <c r="A475" s="18"/>
    </row>
    <row r="476" spans="1:1" x14ac:dyDescent="0.2">
      <c r="A476" s="18"/>
    </row>
    <row r="477" spans="1:1" x14ac:dyDescent="0.2">
      <c r="A477" s="18"/>
    </row>
    <row r="478" spans="1:1" x14ac:dyDescent="0.2">
      <c r="A478" s="18"/>
    </row>
    <row r="479" spans="1:1" x14ac:dyDescent="0.2">
      <c r="A479" s="18"/>
    </row>
    <row r="480" spans="1:1" x14ac:dyDescent="0.2">
      <c r="A480" s="18"/>
    </row>
    <row r="481" spans="1:1" x14ac:dyDescent="0.2">
      <c r="A481" s="18"/>
    </row>
    <row r="482" spans="1:1" x14ac:dyDescent="0.2">
      <c r="A482" s="18"/>
    </row>
    <row r="483" spans="1:1" x14ac:dyDescent="0.2">
      <c r="A483" s="18"/>
    </row>
    <row r="484" spans="1:1" x14ac:dyDescent="0.2">
      <c r="A484" s="18"/>
    </row>
    <row r="485" spans="1:1" x14ac:dyDescent="0.2">
      <c r="A485" s="18"/>
    </row>
    <row r="486" spans="1:1" x14ac:dyDescent="0.2">
      <c r="A486" s="18"/>
    </row>
    <row r="487" spans="1:1" x14ac:dyDescent="0.2">
      <c r="A487" s="18"/>
    </row>
    <row r="488" spans="1:1" x14ac:dyDescent="0.2">
      <c r="A488" s="18"/>
    </row>
    <row r="489" spans="1:1" x14ac:dyDescent="0.2">
      <c r="A489" s="18"/>
    </row>
    <row r="490" spans="1:1" x14ac:dyDescent="0.2">
      <c r="A490" s="18"/>
    </row>
    <row r="491" spans="1:1" x14ac:dyDescent="0.2">
      <c r="A491" s="18"/>
    </row>
    <row r="492" spans="1:1" x14ac:dyDescent="0.2">
      <c r="A492" s="18"/>
    </row>
    <row r="493" spans="1:1" x14ac:dyDescent="0.2">
      <c r="A493" s="18"/>
    </row>
    <row r="494" spans="1:1" x14ac:dyDescent="0.2">
      <c r="A494" s="18"/>
    </row>
    <row r="495" spans="1:1" x14ac:dyDescent="0.2">
      <c r="A495" s="18"/>
    </row>
    <row r="496" spans="1:1" x14ac:dyDescent="0.2">
      <c r="A496" s="18"/>
    </row>
    <row r="497" spans="1:1" x14ac:dyDescent="0.2">
      <c r="A497" s="18"/>
    </row>
    <row r="498" spans="1:1" x14ac:dyDescent="0.2">
      <c r="A498" s="18"/>
    </row>
    <row r="499" spans="1:1" x14ac:dyDescent="0.2">
      <c r="A499" s="18"/>
    </row>
    <row r="500" spans="1:1" x14ac:dyDescent="0.2">
      <c r="A500" s="18"/>
    </row>
    <row r="501" spans="1:1" x14ac:dyDescent="0.2">
      <c r="A501" s="18"/>
    </row>
    <row r="502" spans="1:1" x14ac:dyDescent="0.2">
      <c r="A502" s="18"/>
    </row>
    <row r="503" spans="1:1" x14ac:dyDescent="0.2">
      <c r="A503" s="18"/>
    </row>
    <row r="504" spans="1:1" x14ac:dyDescent="0.2">
      <c r="A504" s="18"/>
    </row>
    <row r="505" spans="1:1" x14ac:dyDescent="0.2">
      <c r="A505" s="18"/>
    </row>
    <row r="506" spans="1:1" x14ac:dyDescent="0.2">
      <c r="A506" s="18"/>
    </row>
    <row r="507" spans="1:1" x14ac:dyDescent="0.2">
      <c r="A507" s="18"/>
    </row>
    <row r="508" spans="1:1" x14ac:dyDescent="0.2">
      <c r="A508" s="18"/>
    </row>
    <row r="509" spans="1:1" x14ac:dyDescent="0.2">
      <c r="A509" s="18"/>
    </row>
    <row r="510" spans="1:1" x14ac:dyDescent="0.2">
      <c r="A510" s="18"/>
    </row>
    <row r="511" spans="1:1" x14ac:dyDescent="0.2">
      <c r="A511" s="18"/>
    </row>
    <row r="512" spans="1:1" x14ac:dyDescent="0.2">
      <c r="A512" s="18"/>
    </row>
    <row r="513" spans="1:1" x14ac:dyDescent="0.2">
      <c r="A513" s="18"/>
    </row>
    <row r="514" spans="1:1" x14ac:dyDescent="0.2">
      <c r="A514" s="18"/>
    </row>
    <row r="515" spans="1:1" x14ac:dyDescent="0.2">
      <c r="A515" s="18"/>
    </row>
    <row r="516" spans="1:1" x14ac:dyDescent="0.2">
      <c r="A516" s="18"/>
    </row>
    <row r="517" spans="1:1" x14ac:dyDescent="0.2">
      <c r="A517" s="18"/>
    </row>
    <row r="518" spans="1:1" x14ac:dyDescent="0.2">
      <c r="A518" s="18"/>
    </row>
    <row r="519" spans="1:1" x14ac:dyDescent="0.2">
      <c r="A519" s="18"/>
    </row>
    <row r="520" spans="1:1" x14ac:dyDescent="0.2">
      <c r="A520" s="18"/>
    </row>
    <row r="521" spans="1:1" x14ac:dyDescent="0.2">
      <c r="A521" s="18"/>
    </row>
    <row r="522" spans="1:1" x14ac:dyDescent="0.2">
      <c r="A522" s="18"/>
    </row>
    <row r="523" spans="1:1" x14ac:dyDescent="0.2">
      <c r="A523" s="18"/>
    </row>
    <row r="524" spans="1:1" x14ac:dyDescent="0.2">
      <c r="A524" s="18"/>
    </row>
    <row r="525" spans="1:1" x14ac:dyDescent="0.2">
      <c r="A525" s="18"/>
    </row>
    <row r="526" spans="1:1" x14ac:dyDescent="0.2">
      <c r="A526" s="18"/>
    </row>
    <row r="527" spans="1:1" x14ac:dyDescent="0.2">
      <c r="A527" s="18"/>
    </row>
    <row r="528" spans="1:1" x14ac:dyDescent="0.2">
      <c r="A528" s="18"/>
    </row>
    <row r="529" spans="1:1" x14ac:dyDescent="0.2">
      <c r="A529" s="18"/>
    </row>
    <row r="530" spans="1:1" x14ac:dyDescent="0.2">
      <c r="A530" s="18"/>
    </row>
    <row r="531" spans="1:1" x14ac:dyDescent="0.2">
      <c r="A531" s="18"/>
    </row>
    <row r="532" spans="1:1" x14ac:dyDescent="0.2">
      <c r="A532" s="18"/>
    </row>
    <row r="533" spans="1:1" x14ac:dyDescent="0.2">
      <c r="A533" s="18"/>
    </row>
    <row r="534" spans="1:1" x14ac:dyDescent="0.2">
      <c r="A534" s="18"/>
    </row>
    <row r="535" spans="1:1" x14ac:dyDescent="0.2">
      <c r="A535" s="18"/>
    </row>
    <row r="536" spans="1:1" x14ac:dyDescent="0.2">
      <c r="A536" s="18"/>
    </row>
    <row r="537" spans="1:1" x14ac:dyDescent="0.2">
      <c r="A537" s="18"/>
    </row>
    <row r="538" spans="1:1" x14ac:dyDescent="0.2">
      <c r="A538" s="18"/>
    </row>
    <row r="539" spans="1:1" x14ac:dyDescent="0.2">
      <c r="A539" s="18"/>
    </row>
    <row r="540" spans="1:1" x14ac:dyDescent="0.2">
      <c r="A540" s="18"/>
    </row>
    <row r="541" spans="1:1" x14ac:dyDescent="0.2">
      <c r="A541" s="18"/>
    </row>
    <row r="542" spans="1:1" x14ac:dyDescent="0.2">
      <c r="A542" s="18"/>
    </row>
    <row r="543" spans="1:1" x14ac:dyDescent="0.2">
      <c r="A543" s="18"/>
    </row>
    <row r="544" spans="1:1" x14ac:dyDescent="0.2">
      <c r="A544" s="18"/>
    </row>
    <row r="545" spans="1:1" x14ac:dyDescent="0.2">
      <c r="A545" s="18"/>
    </row>
    <row r="546" spans="1:1" x14ac:dyDescent="0.2">
      <c r="A546" s="18"/>
    </row>
    <row r="547" spans="1:1" x14ac:dyDescent="0.2">
      <c r="A547" s="18"/>
    </row>
    <row r="548" spans="1:1" x14ac:dyDescent="0.2">
      <c r="A548" s="18"/>
    </row>
    <row r="549" spans="1:1" x14ac:dyDescent="0.2">
      <c r="A549" s="18"/>
    </row>
    <row r="550" spans="1:1" x14ac:dyDescent="0.2">
      <c r="A550" s="18"/>
    </row>
    <row r="551" spans="1:1" x14ac:dyDescent="0.2">
      <c r="A551" s="18"/>
    </row>
    <row r="552" spans="1:1" x14ac:dyDescent="0.2">
      <c r="A552" s="18"/>
    </row>
    <row r="553" spans="1:1" x14ac:dyDescent="0.2">
      <c r="A553" s="18"/>
    </row>
    <row r="554" spans="1:1" x14ac:dyDescent="0.2">
      <c r="A554" s="18"/>
    </row>
    <row r="555" spans="1:1" x14ac:dyDescent="0.2">
      <c r="A555" s="18"/>
    </row>
    <row r="556" spans="1:1" x14ac:dyDescent="0.2">
      <c r="A556" s="18"/>
    </row>
    <row r="557" spans="1:1" x14ac:dyDescent="0.2">
      <c r="A557" s="18"/>
    </row>
    <row r="558" spans="1:1" x14ac:dyDescent="0.2">
      <c r="A558" s="18"/>
    </row>
    <row r="559" spans="1:1" x14ac:dyDescent="0.2">
      <c r="A559" s="18"/>
    </row>
    <row r="560" spans="1:1" x14ac:dyDescent="0.2">
      <c r="A560" s="18"/>
    </row>
    <row r="561" spans="1:1" x14ac:dyDescent="0.2">
      <c r="A561" s="18"/>
    </row>
    <row r="562" spans="1:1" x14ac:dyDescent="0.2">
      <c r="A562" s="18"/>
    </row>
    <row r="563" spans="1:1" x14ac:dyDescent="0.2">
      <c r="A563" s="18"/>
    </row>
    <row r="564" spans="1:1" x14ac:dyDescent="0.2">
      <c r="A564" s="18"/>
    </row>
    <row r="565" spans="1:1" x14ac:dyDescent="0.2">
      <c r="A565" s="18"/>
    </row>
    <row r="566" spans="1:1" x14ac:dyDescent="0.2">
      <c r="A566" s="18"/>
    </row>
    <row r="567" spans="1:1" x14ac:dyDescent="0.2">
      <c r="A567" s="18"/>
    </row>
    <row r="568" spans="1:1" x14ac:dyDescent="0.2">
      <c r="A568" s="18"/>
    </row>
    <row r="569" spans="1:1" x14ac:dyDescent="0.2">
      <c r="A569" s="18"/>
    </row>
    <row r="570" spans="1:1" x14ac:dyDescent="0.2">
      <c r="A570" s="18"/>
    </row>
    <row r="571" spans="1:1" x14ac:dyDescent="0.2">
      <c r="A571" s="18"/>
    </row>
    <row r="572" spans="1:1" x14ac:dyDescent="0.2">
      <c r="A572" s="18"/>
    </row>
    <row r="573" spans="1:1" x14ac:dyDescent="0.2">
      <c r="A573" s="18"/>
    </row>
    <row r="574" spans="1:1" x14ac:dyDescent="0.2">
      <c r="A574" s="18"/>
    </row>
    <row r="575" spans="1:1" x14ac:dyDescent="0.2">
      <c r="A575" s="18"/>
    </row>
    <row r="576" spans="1:1" x14ac:dyDescent="0.2">
      <c r="A576" s="18"/>
    </row>
    <row r="577" spans="1:1" x14ac:dyDescent="0.2">
      <c r="A577" s="18"/>
    </row>
    <row r="578" spans="1:1" x14ac:dyDescent="0.2">
      <c r="A578" s="18"/>
    </row>
    <row r="579" spans="1:1" x14ac:dyDescent="0.2">
      <c r="A579" s="18"/>
    </row>
    <row r="580" spans="1:1" x14ac:dyDescent="0.2">
      <c r="A580" s="18"/>
    </row>
    <row r="581" spans="1:1" x14ac:dyDescent="0.2">
      <c r="A581" s="18"/>
    </row>
    <row r="582" spans="1:1" x14ac:dyDescent="0.2">
      <c r="A582" s="18"/>
    </row>
    <row r="583" spans="1:1" x14ac:dyDescent="0.2">
      <c r="A583" s="18"/>
    </row>
    <row r="584" spans="1:1" x14ac:dyDescent="0.2">
      <c r="A584" s="18"/>
    </row>
    <row r="585" spans="1:1" x14ac:dyDescent="0.2">
      <c r="A585" s="18"/>
    </row>
    <row r="586" spans="1:1" x14ac:dyDescent="0.2">
      <c r="A586" s="18"/>
    </row>
    <row r="587" spans="1:1" x14ac:dyDescent="0.2">
      <c r="A587" s="18"/>
    </row>
    <row r="588" spans="1:1" x14ac:dyDescent="0.2">
      <c r="A588" s="18"/>
    </row>
    <row r="589" spans="1:1" x14ac:dyDescent="0.2">
      <c r="A589" s="18"/>
    </row>
    <row r="590" spans="1:1" x14ac:dyDescent="0.2">
      <c r="A590" s="18"/>
    </row>
    <row r="591" spans="1:1" x14ac:dyDescent="0.2">
      <c r="A591" s="18"/>
    </row>
    <row r="592" spans="1:1" x14ac:dyDescent="0.2">
      <c r="A592" s="18"/>
    </row>
    <row r="593" spans="1:1" x14ac:dyDescent="0.2">
      <c r="A593" s="18"/>
    </row>
    <row r="594" spans="1:1" x14ac:dyDescent="0.2">
      <c r="A594" s="18"/>
    </row>
    <row r="595" spans="1:1" x14ac:dyDescent="0.2">
      <c r="A595" s="18"/>
    </row>
    <row r="596" spans="1:1" x14ac:dyDescent="0.2">
      <c r="A596" s="18"/>
    </row>
    <row r="597" spans="1:1" x14ac:dyDescent="0.2">
      <c r="A597" s="18"/>
    </row>
    <row r="598" spans="1:1" x14ac:dyDescent="0.2">
      <c r="A598" s="18"/>
    </row>
    <row r="599" spans="1:1" x14ac:dyDescent="0.2">
      <c r="A599" s="18"/>
    </row>
    <row r="600" spans="1:1" x14ac:dyDescent="0.2">
      <c r="A600" s="18"/>
    </row>
    <row r="601" spans="1:1" x14ac:dyDescent="0.2">
      <c r="A601" s="18"/>
    </row>
    <row r="602" spans="1:1" x14ac:dyDescent="0.2">
      <c r="A602" s="18"/>
    </row>
    <row r="603" spans="1:1" x14ac:dyDescent="0.2">
      <c r="A603" s="18"/>
    </row>
    <row r="604" spans="1:1" x14ac:dyDescent="0.2">
      <c r="A604" s="18"/>
    </row>
    <row r="605" spans="1:1" x14ac:dyDescent="0.2">
      <c r="A605" s="18"/>
    </row>
    <row r="606" spans="1:1" x14ac:dyDescent="0.2">
      <c r="A606" s="18"/>
    </row>
    <row r="607" spans="1:1" x14ac:dyDescent="0.2">
      <c r="A607" s="18"/>
    </row>
    <row r="608" spans="1:1" x14ac:dyDescent="0.2">
      <c r="A608" s="18"/>
    </row>
    <row r="609" spans="1:1" x14ac:dyDescent="0.2">
      <c r="A609" s="18"/>
    </row>
    <row r="610" spans="1:1" x14ac:dyDescent="0.2">
      <c r="A610" s="18"/>
    </row>
    <row r="611" spans="1:1" x14ac:dyDescent="0.2">
      <c r="A611" s="18"/>
    </row>
    <row r="612" spans="1:1" x14ac:dyDescent="0.2">
      <c r="A612" s="18"/>
    </row>
    <row r="613" spans="1:1" x14ac:dyDescent="0.2">
      <c r="A613" s="18"/>
    </row>
    <row r="614" spans="1:1" x14ac:dyDescent="0.2">
      <c r="A614" s="18"/>
    </row>
    <row r="615" spans="1:1" x14ac:dyDescent="0.2">
      <c r="A615" s="18"/>
    </row>
    <row r="616" spans="1:1" x14ac:dyDescent="0.2">
      <c r="A616" s="18"/>
    </row>
    <row r="617" spans="1:1" x14ac:dyDescent="0.2">
      <c r="A617" s="18"/>
    </row>
    <row r="618" spans="1:1" x14ac:dyDescent="0.2">
      <c r="A618" s="18"/>
    </row>
    <row r="619" spans="1:1" x14ac:dyDescent="0.2">
      <c r="A619" s="18"/>
    </row>
    <row r="620" spans="1:1" x14ac:dyDescent="0.2">
      <c r="A620" s="18"/>
    </row>
    <row r="621" spans="1:1" x14ac:dyDescent="0.2">
      <c r="A621" s="18"/>
    </row>
    <row r="622" spans="1:1" x14ac:dyDescent="0.2">
      <c r="A622" s="18"/>
    </row>
    <row r="623" spans="1:1" x14ac:dyDescent="0.2">
      <c r="A623" s="18"/>
    </row>
    <row r="624" spans="1:1" x14ac:dyDescent="0.2">
      <c r="A624" s="18"/>
    </row>
    <row r="625" spans="1:1" x14ac:dyDescent="0.2">
      <c r="A625" s="18"/>
    </row>
    <row r="626" spans="1:1" x14ac:dyDescent="0.2">
      <c r="A626" s="18"/>
    </row>
    <row r="627" spans="1:1" x14ac:dyDescent="0.2">
      <c r="A627" s="18"/>
    </row>
    <row r="628" spans="1:1" x14ac:dyDescent="0.2">
      <c r="A628" s="18"/>
    </row>
    <row r="629" spans="1:1" x14ac:dyDescent="0.2">
      <c r="A629" s="18"/>
    </row>
    <row r="630" spans="1:1" x14ac:dyDescent="0.2">
      <c r="A630" s="18"/>
    </row>
    <row r="631" spans="1:1" x14ac:dyDescent="0.2">
      <c r="A631" s="18"/>
    </row>
    <row r="632" spans="1:1" x14ac:dyDescent="0.2">
      <c r="A632" s="18"/>
    </row>
    <row r="633" spans="1:1" x14ac:dyDescent="0.2">
      <c r="A633" s="18"/>
    </row>
    <row r="634" spans="1:1" x14ac:dyDescent="0.2">
      <c r="A634" s="18"/>
    </row>
    <row r="635" spans="1:1" x14ac:dyDescent="0.2">
      <c r="A635" s="18"/>
    </row>
    <row r="636" spans="1:1" x14ac:dyDescent="0.2">
      <c r="A636" s="18"/>
    </row>
    <row r="637" spans="1:1" x14ac:dyDescent="0.2">
      <c r="A637" s="18"/>
    </row>
    <row r="638" spans="1:1" x14ac:dyDescent="0.2">
      <c r="A638" s="18"/>
    </row>
    <row r="639" spans="1:1" x14ac:dyDescent="0.2">
      <c r="A639" s="18"/>
    </row>
    <row r="640" spans="1:1" x14ac:dyDescent="0.2">
      <c r="A640" s="18"/>
    </row>
    <row r="641" spans="1:1" x14ac:dyDescent="0.2">
      <c r="A641" s="18"/>
    </row>
    <row r="642" spans="1:1" x14ac:dyDescent="0.2">
      <c r="A642" s="18"/>
    </row>
    <row r="643" spans="1:1" x14ac:dyDescent="0.2">
      <c r="A643" s="18"/>
    </row>
    <row r="644" spans="1:1" x14ac:dyDescent="0.2">
      <c r="A644" s="18"/>
    </row>
    <row r="645" spans="1:1" x14ac:dyDescent="0.2">
      <c r="A645" s="18"/>
    </row>
    <row r="646" spans="1:1" x14ac:dyDescent="0.2">
      <c r="A646" s="18"/>
    </row>
    <row r="647" spans="1:1" x14ac:dyDescent="0.2">
      <c r="A647" s="18"/>
    </row>
    <row r="648" spans="1:1" x14ac:dyDescent="0.2">
      <c r="A648" s="18"/>
    </row>
    <row r="649" spans="1:1" x14ac:dyDescent="0.2">
      <c r="A649" s="18"/>
    </row>
    <row r="650" spans="1:1" x14ac:dyDescent="0.2">
      <c r="A650" s="18"/>
    </row>
    <row r="651" spans="1:1" x14ac:dyDescent="0.2">
      <c r="A651" s="18"/>
    </row>
    <row r="652" spans="1:1" x14ac:dyDescent="0.2">
      <c r="A652" s="18"/>
    </row>
    <row r="653" spans="1:1" x14ac:dyDescent="0.2">
      <c r="A653" s="18"/>
    </row>
    <row r="654" spans="1:1" x14ac:dyDescent="0.2">
      <c r="A654" s="18"/>
    </row>
    <row r="655" spans="1:1" x14ac:dyDescent="0.2">
      <c r="A655" s="18"/>
    </row>
    <row r="656" spans="1:1" x14ac:dyDescent="0.2">
      <c r="A656" s="18"/>
    </row>
    <row r="657" spans="1:1" x14ac:dyDescent="0.2">
      <c r="A657" s="18"/>
    </row>
    <row r="658" spans="1:1" x14ac:dyDescent="0.2">
      <c r="A658" s="18"/>
    </row>
    <row r="659" spans="1:1" x14ac:dyDescent="0.2">
      <c r="A659" s="18"/>
    </row>
    <row r="660" spans="1:1" x14ac:dyDescent="0.2">
      <c r="A660" s="18"/>
    </row>
    <row r="661" spans="1:1" x14ac:dyDescent="0.2">
      <c r="A661" s="18"/>
    </row>
    <row r="662" spans="1:1" x14ac:dyDescent="0.2">
      <c r="A662" s="18"/>
    </row>
    <row r="663" spans="1:1" x14ac:dyDescent="0.2">
      <c r="A663" s="18"/>
    </row>
    <row r="664" spans="1:1" x14ac:dyDescent="0.2">
      <c r="A664" s="18"/>
    </row>
    <row r="665" spans="1:1" x14ac:dyDescent="0.2">
      <c r="A665" s="18"/>
    </row>
    <row r="666" spans="1:1" x14ac:dyDescent="0.2">
      <c r="A666" s="18"/>
    </row>
    <row r="667" spans="1:1" x14ac:dyDescent="0.2">
      <c r="A667" s="18"/>
    </row>
    <row r="668" spans="1:1" x14ac:dyDescent="0.2">
      <c r="A668" s="18"/>
    </row>
    <row r="669" spans="1:1" x14ac:dyDescent="0.2">
      <c r="A669" s="18"/>
    </row>
    <row r="670" spans="1:1" x14ac:dyDescent="0.2">
      <c r="A670" s="18"/>
    </row>
    <row r="671" spans="1:1" x14ac:dyDescent="0.2">
      <c r="A671" s="18"/>
    </row>
    <row r="672" spans="1:1" x14ac:dyDescent="0.2">
      <c r="A672" s="18"/>
    </row>
    <row r="673" spans="1:1" x14ac:dyDescent="0.2">
      <c r="A673" s="18"/>
    </row>
    <row r="674" spans="1:1" x14ac:dyDescent="0.2">
      <c r="A674" s="18"/>
    </row>
    <row r="675" spans="1:1" x14ac:dyDescent="0.2">
      <c r="A675" s="18"/>
    </row>
    <row r="676" spans="1:1" x14ac:dyDescent="0.2">
      <c r="A676" s="18"/>
    </row>
    <row r="677" spans="1:1" x14ac:dyDescent="0.2">
      <c r="A677" s="18"/>
    </row>
    <row r="678" spans="1:1" x14ac:dyDescent="0.2">
      <c r="A678" s="18"/>
    </row>
    <row r="679" spans="1:1" x14ac:dyDescent="0.2">
      <c r="A679" s="18"/>
    </row>
    <row r="680" spans="1:1" x14ac:dyDescent="0.2">
      <c r="A680" s="18"/>
    </row>
    <row r="681" spans="1:1" x14ac:dyDescent="0.2">
      <c r="A681" s="18"/>
    </row>
    <row r="682" spans="1:1" x14ac:dyDescent="0.2">
      <c r="A682" s="18"/>
    </row>
    <row r="683" spans="1:1" x14ac:dyDescent="0.2">
      <c r="A683" s="18"/>
    </row>
    <row r="684" spans="1:1" x14ac:dyDescent="0.2">
      <c r="A684" s="18"/>
    </row>
    <row r="685" spans="1:1" x14ac:dyDescent="0.2">
      <c r="A685" s="18"/>
    </row>
    <row r="686" spans="1:1" x14ac:dyDescent="0.2">
      <c r="A686" s="18"/>
    </row>
    <row r="687" spans="1:1" x14ac:dyDescent="0.2">
      <c r="A687" s="18"/>
    </row>
    <row r="688" spans="1:1" x14ac:dyDescent="0.2">
      <c r="A688" s="18"/>
    </row>
    <row r="689" spans="1:1" x14ac:dyDescent="0.2">
      <c r="A689" s="18"/>
    </row>
    <row r="690" spans="1:1" x14ac:dyDescent="0.2">
      <c r="A690" s="18"/>
    </row>
    <row r="691" spans="1:1" x14ac:dyDescent="0.2">
      <c r="A691" s="18"/>
    </row>
    <row r="692" spans="1:1" x14ac:dyDescent="0.2">
      <c r="A692" s="18"/>
    </row>
    <row r="693" spans="1:1" x14ac:dyDescent="0.2">
      <c r="A693" s="18"/>
    </row>
    <row r="694" spans="1:1" x14ac:dyDescent="0.2">
      <c r="A694" s="18"/>
    </row>
    <row r="695" spans="1:1" x14ac:dyDescent="0.2">
      <c r="A695" s="18"/>
    </row>
    <row r="696" spans="1:1" x14ac:dyDescent="0.2">
      <c r="A696" s="18"/>
    </row>
    <row r="697" spans="1:1" x14ac:dyDescent="0.2">
      <c r="A697" s="18"/>
    </row>
    <row r="698" spans="1:1" x14ac:dyDescent="0.2">
      <c r="A698" s="18"/>
    </row>
    <row r="699" spans="1:1" x14ac:dyDescent="0.2">
      <c r="A699" s="18"/>
    </row>
    <row r="700" spans="1:1" x14ac:dyDescent="0.2">
      <c r="A700" s="18"/>
    </row>
    <row r="701" spans="1:1" x14ac:dyDescent="0.2">
      <c r="A701" s="18"/>
    </row>
    <row r="702" spans="1:1" x14ac:dyDescent="0.2">
      <c r="A702" s="18"/>
    </row>
    <row r="703" spans="1:1" x14ac:dyDescent="0.2">
      <c r="A703" s="18"/>
    </row>
    <row r="704" spans="1:1" x14ac:dyDescent="0.2">
      <c r="A704" s="18"/>
    </row>
    <row r="705" spans="1:1" x14ac:dyDescent="0.2">
      <c r="A705" s="18"/>
    </row>
    <row r="706" spans="1:1" x14ac:dyDescent="0.2">
      <c r="A706" s="18"/>
    </row>
    <row r="707" spans="1:1" x14ac:dyDescent="0.2">
      <c r="A707" s="18"/>
    </row>
    <row r="708" spans="1:1" x14ac:dyDescent="0.2">
      <c r="A708" s="18"/>
    </row>
    <row r="709" spans="1:1" x14ac:dyDescent="0.2">
      <c r="A709" s="18"/>
    </row>
    <row r="710" spans="1:1" x14ac:dyDescent="0.2">
      <c r="A710" s="18"/>
    </row>
    <row r="711" spans="1:1" x14ac:dyDescent="0.2">
      <c r="A711" s="18"/>
    </row>
    <row r="712" spans="1:1" x14ac:dyDescent="0.2">
      <c r="A712" s="18"/>
    </row>
    <row r="713" spans="1:1" x14ac:dyDescent="0.2">
      <c r="A713" s="18"/>
    </row>
    <row r="714" spans="1:1" x14ac:dyDescent="0.2">
      <c r="A714" s="18"/>
    </row>
    <row r="715" spans="1:1" x14ac:dyDescent="0.2">
      <c r="A715" s="18"/>
    </row>
    <row r="716" spans="1:1" x14ac:dyDescent="0.2">
      <c r="A716" s="18"/>
    </row>
    <row r="717" spans="1:1" x14ac:dyDescent="0.2">
      <c r="A717" s="18"/>
    </row>
    <row r="718" spans="1:1" x14ac:dyDescent="0.2">
      <c r="A718" s="18"/>
    </row>
    <row r="719" spans="1:1" x14ac:dyDescent="0.2">
      <c r="A719" s="18"/>
    </row>
    <row r="720" spans="1:1" x14ac:dyDescent="0.2">
      <c r="A720" s="18"/>
    </row>
    <row r="721" spans="1:1" x14ac:dyDescent="0.2">
      <c r="A721" s="18"/>
    </row>
    <row r="722" spans="1:1" x14ac:dyDescent="0.2">
      <c r="A722" s="18"/>
    </row>
    <row r="723" spans="1:1" x14ac:dyDescent="0.2">
      <c r="A723" s="18"/>
    </row>
    <row r="724" spans="1:1" x14ac:dyDescent="0.2">
      <c r="A724" s="18"/>
    </row>
    <row r="725" spans="1:1" x14ac:dyDescent="0.2">
      <c r="A725" s="18"/>
    </row>
    <row r="726" spans="1:1" x14ac:dyDescent="0.2">
      <c r="A726" s="18"/>
    </row>
    <row r="727" spans="1:1" x14ac:dyDescent="0.2">
      <c r="A727" s="18"/>
    </row>
    <row r="728" spans="1:1" x14ac:dyDescent="0.2">
      <c r="A728" s="18"/>
    </row>
    <row r="729" spans="1:1" x14ac:dyDescent="0.2">
      <c r="A729" s="18"/>
    </row>
    <row r="730" spans="1:1" x14ac:dyDescent="0.2">
      <c r="A730" s="18"/>
    </row>
    <row r="731" spans="1:1" x14ac:dyDescent="0.2">
      <c r="A731" s="18"/>
    </row>
    <row r="732" spans="1:1" x14ac:dyDescent="0.2">
      <c r="A732" s="18"/>
    </row>
    <row r="733" spans="1:1" x14ac:dyDescent="0.2">
      <c r="A733" s="18"/>
    </row>
    <row r="734" spans="1:1" x14ac:dyDescent="0.2">
      <c r="A734" s="18"/>
    </row>
    <row r="735" spans="1:1" x14ac:dyDescent="0.2">
      <c r="A735" s="18"/>
    </row>
    <row r="736" spans="1:1" x14ac:dyDescent="0.2">
      <c r="A736" s="18"/>
    </row>
    <row r="737" spans="1:1" x14ac:dyDescent="0.2">
      <c r="A737" s="18"/>
    </row>
    <row r="738" spans="1:1" x14ac:dyDescent="0.2">
      <c r="A738" s="18"/>
    </row>
    <row r="739" spans="1:1" x14ac:dyDescent="0.2">
      <c r="A739" s="18"/>
    </row>
    <row r="740" spans="1:1" x14ac:dyDescent="0.2">
      <c r="A740" s="18"/>
    </row>
    <row r="741" spans="1:1" x14ac:dyDescent="0.2">
      <c r="A741" s="18"/>
    </row>
    <row r="742" spans="1:1" x14ac:dyDescent="0.2">
      <c r="A742" s="18"/>
    </row>
    <row r="743" spans="1:1" x14ac:dyDescent="0.2">
      <c r="A743" s="18"/>
    </row>
    <row r="744" spans="1:1" x14ac:dyDescent="0.2">
      <c r="A744" s="18"/>
    </row>
    <row r="745" spans="1:1" x14ac:dyDescent="0.2">
      <c r="A745" s="18"/>
    </row>
    <row r="746" spans="1:1" x14ac:dyDescent="0.2">
      <c r="A746" s="18"/>
    </row>
    <row r="747" spans="1:1" x14ac:dyDescent="0.2">
      <c r="A747" s="18"/>
    </row>
    <row r="748" spans="1:1" x14ac:dyDescent="0.2">
      <c r="A748" s="18"/>
    </row>
    <row r="749" spans="1:1" x14ac:dyDescent="0.2">
      <c r="A749" s="18"/>
    </row>
    <row r="750" spans="1:1" x14ac:dyDescent="0.2">
      <c r="A750" s="18"/>
    </row>
    <row r="751" spans="1:1" x14ac:dyDescent="0.2">
      <c r="A751" s="18"/>
    </row>
    <row r="752" spans="1:1" x14ac:dyDescent="0.2">
      <c r="A752" s="18"/>
    </row>
    <row r="753" spans="1:1" x14ac:dyDescent="0.2">
      <c r="A753" s="18"/>
    </row>
    <row r="754" spans="1:1" x14ac:dyDescent="0.2">
      <c r="A754" s="18"/>
    </row>
    <row r="755" spans="1:1" x14ac:dyDescent="0.2">
      <c r="A755" s="18"/>
    </row>
    <row r="756" spans="1:1" x14ac:dyDescent="0.2">
      <c r="A756" s="18"/>
    </row>
    <row r="757" spans="1:1" x14ac:dyDescent="0.2">
      <c r="A757" s="18"/>
    </row>
    <row r="758" spans="1:1" x14ac:dyDescent="0.2">
      <c r="A758" s="18"/>
    </row>
    <row r="759" spans="1:1" x14ac:dyDescent="0.2">
      <c r="A759" s="18"/>
    </row>
    <row r="760" spans="1:1" x14ac:dyDescent="0.2">
      <c r="A760" s="18"/>
    </row>
    <row r="761" spans="1:1" x14ac:dyDescent="0.2">
      <c r="A761" s="18"/>
    </row>
    <row r="762" spans="1:1" x14ac:dyDescent="0.2">
      <c r="A762" s="18"/>
    </row>
    <row r="763" spans="1:1" x14ac:dyDescent="0.2">
      <c r="A763" s="18"/>
    </row>
    <row r="764" spans="1:1" x14ac:dyDescent="0.2">
      <c r="A764" s="18"/>
    </row>
    <row r="765" spans="1:1" x14ac:dyDescent="0.2">
      <c r="A765" s="18"/>
    </row>
    <row r="766" spans="1:1" x14ac:dyDescent="0.2">
      <c r="A766" s="18"/>
    </row>
    <row r="767" spans="1:1" x14ac:dyDescent="0.2">
      <c r="A767" s="18"/>
    </row>
    <row r="768" spans="1:1" x14ac:dyDescent="0.2">
      <c r="A768" s="18"/>
    </row>
    <row r="769" spans="1:1" x14ac:dyDescent="0.2">
      <c r="A769" s="18"/>
    </row>
    <row r="770" spans="1:1" x14ac:dyDescent="0.2">
      <c r="A770" s="18"/>
    </row>
    <row r="771" spans="1:1" x14ac:dyDescent="0.2">
      <c r="A771" s="18"/>
    </row>
    <row r="772" spans="1:1" x14ac:dyDescent="0.2">
      <c r="A772" s="18"/>
    </row>
    <row r="773" spans="1:1" x14ac:dyDescent="0.2">
      <c r="A773" s="18"/>
    </row>
    <row r="774" spans="1:1" x14ac:dyDescent="0.2">
      <c r="A774" s="18"/>
    </row>
    <row r="775" spans="1:1" x14ac:dyDescent="0.2">
      <c r="A775" s="18"/>
    </row>
    <row r="776" spans="1:1" x14ac:dyDescent="0.2">
      <c r="A776" s="18"/>
    </row>
    <row r="777" spans="1:1" x14ac:dyDescent="0.2">
      <c r="A777" s="18"/>
    </row>
    <row r="778" spans="1:1" x14ac:dyDescent="0.2">
      <c r="A778" s="18"/>
    </row>
    <row r="779" spans="1:1" x14ac:dyDescent="0.2">
      <c r="A779" s="18"/>
    </row>
    <row r="780" spans="1:1" x14ac:dyDescent="0.2">
      <c r="A780" s="18"/>
    </row>
    <row r="781" spans="1:1" x14ac:dyDescent="0.2">
      <c r="A781" s="18"/>
    </row>
    <row r="782" spans="1:1" x14ac:dyDescent="0.2">
      <c r="A782" s="18"/>
    </row>
    <row r="783" spans="1:1" x14ac:dyDescent="0.2">
      <c r="A783" s="18"/>
    </row>
    <row r="784" spans="1:1" x14ac:dyDescent="0.2">
      <c r="A784" s="18"/>
    </row>
    <row r="785" spans="1:1" x14ac:dyDescent="0.2">
      <c r="A785" s="18"/>
    </row>
    <row r="786" spans="1:1" x14ac:dyDescent="0.2">
      <c r="A786" s="18"/>
    </row>
    <row r="787" spans="1:1" x14ac:dyDescent="0.2">
      <c r="A787" s="18"/>
    </row>
    <row r="788" spans="1:1" x14ac:dyDescent="0.2">
      <c r="A788" s="18"/>
    </row>
    <row r="789" spans="1:1" x14ac:dyDescent="0.2">
      <c r="A789" s="18"/>
    </row>
    <row r="790" spans="1:1" x14ac:dyDescent="0.2">
      <c r="A790" s="18"/>
    </row>
    <row r="791" spans="1:1" x14ac:dyDescent="0.2">
      <c r="A791" s="18"/>
    </row>
    <row r="792" spans="1:1" x14ac:dyDescent="0.2">
      <c r="A792" s="18"/>
    </row>
    <row r="793" spans="1:1" x14ac:dyDescent="0.2">
      <c r="A793" s="18"/>
    </row>
    <row r="794" spans="1:1" x14ac:dyDescent="0.2">
      <c r="A794" s="18"/>
    </row>
    <row r="795" spans="1:1" x14ac:dyDescent="0.2">
      <c r="A795" s="18"/>
    </row>
    <row r="796" spans="1:1" x14ac:dyDescent="0.2">
      <c r="A796" s="18"/>
    </row>
    <row r="797" spans="1:1" x14ac:dyDescent="0.2">
      <c r="A797" s="18"/>
    </row>
    <row r="798" spans="1:1" x14ac:dyDescent="0.2">
      <c r="A798" s="18"/>
    </row>
    <row r="799" spans="1:1" x14ac:dyDescent="0.2">
      <c r="A799" s="18"/>
    </row>
    <row r="800" spans="1:1" x14ac:dyDescent="0.2">
      <c r="A800" s="18"/>
    </row>
    <row r="801" spans="1:1" x14ac:dyDescent="0.2">
      <c r="A801" s="18"/>
    </row>
    <row r="802" spans="1:1" x14ac:dyDescent="0.2">
      <c r="A802" s="18"/>
    </row>
    <row r="803" spans="1:1" x14ac:dyDescent="0.2">
      <c r="A803" s="18"/>
    </row>
    <row r="804" spans="1:1" x14ac:dyDescent="0.2">
      <c r="A804" s="18"/>
    </row>
    <row r="805" spans="1:1" x14ac:dyDescent="0.2">
      <c r="A805" s="18"/>
    </row>
    <row r="806" spans="1:1" x14ac:dyDescent="0.2">
      <c r="A806" s="18"/>
    </row>
    <row r="807" spans="1:1" x14ac:dyDescent="0.2">
      <c r="A807" s="18"/>
    </row>
    <row r="808" spans="1:1" x14ac:dyDescent="0.2">
      <c r="A808" s="18"/>
    </row>
    <row r="809" spans="1:1" x14ac:dyDescent="0.2">
      <c r="A809" s="18"/>
    </row>
    <row r="810" spans="1:1" x14ac:dyDescent="0.2">
      <c r="A810" s="18"/>
    </row>
    <row r="811" spans="1:1" x14ac:dyDescent="0.2">
      <c r="A811" s="18"/>
    </row>
    <row r="812" spans="1:1" x14ac:dyDescent="0.2">
      <c r="A812" s="18"/>
    </row>
    <row r="813" spans="1:1" x14ac:dyDescent="0.2">
      <c r="A813" s="18"/>
    </row>
  </sheetData>
  <autoFilter ref="A10:L442" xr:uid="{1A6F01B4-14E6-40EE-B2FE-CE6021B552B6}"/>
  <mergeCells count="31">
    <mergeCell ref="C99:L99"/>
    <mergeCell ref="C115:L115"/>
    <mergeCell ref="I1:L1"/>
    <mergeCell ref="I2:L2"/>
    <mergeCell ref="I3:L3"/>
    <mergeCell ref="I4:L4"/>
    <mergeCell ref="C11:L11"/>
    <mergeCell ref="E6:O6"/>
    <mergeCell ref="E7:O7"/>
    <mergeCell ref="C14:L14"/>
    <mergeCell ref="C23:L23"/>
    <mergeCell ref="C34:L34"/>
    <mergeCell ref="C44:L44"/>
    <mergeCell ref="C59:L59"/>
    <mergeCell ref="C90:L90"/>
    <mergeCell ref="C272:L272"/>
    <mergeCell ref="C388:L388"/>
    <mergeCell ref="C195:L195"/>
    <mergeCell ref="C198:L198"/>
    <mergeCell ref="C217:L217"/>
    <mergeCell ref="C232:L232"/>
    <mergeCell ref="C238:L238"/>
    <mergeCell ref="C245:L245"/>
    <mergeCell ref="C249:L249"/>
    <mergeCell ref="C266:L266"/>
    <mergeCell ref="C330:L330"/>
    <mergeCell ref="C129:L129"/>
    <mergeCell ref="C154:L154"/>
    <mergeCell ref="C165:L165"/>
    <mergeCell ref="C171:L171"/>
    <mergeCell ref="C179:L179"/>
  </mergeCells>
  <phoneticPr fontId="10" type="noConversion"/>
  <pageMargins left="0" right="0" top="0" bottom="0"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2025 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Asta Kuzmickienė</dc:creator>
  <cp:lastModifiedBy>Rolanda Adlienė</cp:lastModifiedBy>
  <cp:lastPrinted>2024-12-04T11:31:30Z</cp:lastPrinted>
  <dcterms:created xsi:type="dcterms:W3CDTF">2024-10-31T08:45:27Z</dcterms:created>
  <dcterms:modified xsi:type="dcterms:W3CDTF">2025-02-03T07:41:30Z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bbisDVSAttachmentId">
    <vt:lpwstr>e01e393d-aa9c-4173-8915-017eaf580122</vt:lpwstr>
  </property>
</Properties>
</file>